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S:\CYDATA\FSS Finance &amp; MIS\FSS-Fin-ECH\DELEGATE AGENCIES\1 Non CC ECH Forms\BUDGET FORMS\ECBG\"/>
    </mc:Choice>
  </mc:AlternateContent>
  <xr:revisionPtr revIDLastSave="0" documentId="13_ncr:1_{96F58248-5908-4DEF-84E8-7E5930CB6598}" xr6:coauthVersionLast="47" xr6:coauthVersionMax="47" xr10:uidLastSave="{00000000-0000-0000-0000-000000000000}"/>
  <workbookProtection workbookAlgorithmName="SHA-512" workbookHashValue="Sa4+nYw5DYg3IbIZZT9/66SwBA1+q4IKfTvNxK00mT0J9os0CpwYl/W5yunXdQUaomEeqpqgA+GHAkBnZ/IEQw==" workbookSaltValue="HKsXEcKeVqZtZuVovQbCCQ==" workbookSpinCount="100000" lockStructure="1"/>
  <bookViews>
    <workbookView xWindow="28680" yWindow="-120" windowWidth="29040" windowHeight="15840" tabRatio="726" activeTab="1" xr2:uid="{00000000-000D-0000-FFFF-FFFF00000000}"/>
  </bookViews>
  <sheets>
    <sheet name="ACCOUNTS" sheetId="17971" r:id="rId1"/>
    <sheet name="CoverPage" sheetId="17968" r:id="rId2"/>
    <sheet name="Salaries " sheetId="3" r:id="rId3"/>
    <sheet name="Fringes" sheetId="17965" r:id="rId4"/>
    <sheet name="Non-Personnel" sheetId="17966" r:id="rId5"/>
    <sheet name="SUMMARY" sheetId="258" r:id="rId6"/>
  </sheets>
  <definedNames>
    <definedName name="_xlnm.Print_Area" localSheetId="1">CoverPage!$A$1:$K$26</definedName>
    <definedName name="_xlnm.Print_Area" localSheetId="3">Fringes!$A$1:$G$22</definedName>
    <definedName name="_xlnm.Print_Area" localSheetId="4">'Non-Personnel'!$A$1:$I$47</definedName>
    <definedName name="_xlnm.Print_Area" localSheetId="5">SUMMARY!$A$1:$J$56</definedName>
    <definedName name="_xlnm.Print_Titles" localSheetId="3">Fringes!$1:$8</definedName>
    <definedName name="_xlnm.Print_Titles" localSheetId="4">'Non-Personnel'!$1:$12</definedName>
    <definedName name="_xlnm.Print_Titles" localSheetId="2">'Salaries '!$1:$13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7968" l="1"/>
  <c r="I14" i="3"/>
  <c r="G14" i="3"/>
  <c r="E65"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F66" i="3" l="1"/>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E21" i="3"/>
  <c r="J21" i="3"/>
  <c r="O21" i="3"/>
  <c r="E20" i="3"/>
  <c r="J20" i="3"/>
  <c r="O20" i="3"/>
  <c r="E19" i="3"/>
  <c r="J19" i="3"/>
  <c r="O19" i="3"/>
  <c r="O18" i="3"/>
  <c r="O17" i="3"/>
  <c r="E16" i="3"/>
  <c r="J16" i="3"/>
  <c r="P16" i="3" s="1"/>
  <c r="O16" i="3"/>
  <c r="J65" i="3"/>
  <c r="J63" i="3"/>
  <c r="P63" i="3" s="1"/>
  <c r="E63" i="3"/>
  <c r="J36" i="3"/>
  <c r="P36" i="3" s="1"/>
  <c r="E36" i="3"/>
  <c r="J37" i="3"/>
  <c r="P37" i="3" s="1"/>
  <c r="E37" i="3"/>
  <c r="J38" i="3"/>
  <c r="E38" i="3"/>
  <c r="P38" i="3"/>
  <c r="J39" i="3"/>
  <c r="J40" i="3"/>
  <c r="P40" i="3" s="1"/>
  <c r="E40" i="3"/>
  <c r="J41" i="3"/>
  <c r="P41" i="3" s="1"/>
  <c r="E41" i="3"/>
  <c r="J42" i="3"/>
  <c r="E42" i="3"/>
  <c r="J43" i="3"/>
  <c r="J44" i="3"/>
  <c r="E44" i="3"/>
  <c r="J45" i="3"/>
  <c r="P45" i="3" s="1"/>
  <c r="E45" i="3"/>
  <c r="J46" i="3"/>
  <c r="E46" i="3"/>
  <c r="P46" i="3"/>
  <c r="J47" i="3"/>
  <c r="J48" i="3"/>
  <c r="P48" i="3" s="1"/>
  <c r="E48" i="3"/>
  <c r="J49" i="3"/>
  <c r="E49" i="3"/>
  <c r="E39" i="3"/>
  <c r="P39" i="3"/>
  <c r="E43" i="3"/>
  <c r="P43" i="3"/>
  <c r="E47" i="3"/>
  <c r="P47" i="3"/>
  <c r="B5" i="3"/>
  <c r="O65" i="3"/>
  <c r="F5" i="258"/>
  <c r="C5" i="258"/>
  <c r="E64" i="3"/>
  <c r="E62" i="3"/>
  <c r="E61" i="3"/>
  <c r="E60" i="3"/>
  <c r="E59" i="3"/>
  <c r="E58" i="3"/>
  <c r="E57" i="3"/>
  <c r="E56" i="3"/>
  <c r="E55" i="3"/>
  <c r="E54" i="3"/>
  <c r="E53" i="3"/>
  <c r="E52" i="3"/>
  <c r="E51" i="3"/>
  <c r="E50" i="3"/>
  <c r="E35" i="3"/>
  <c r="E34" i="3"/>
  <c r="E33" i="3"/>
  <c r="E32" i="3"/>
  <c r="E31" i="3"/>
  <c r="E30" i="3"/>
  <c r="E29" i="3"/>
  <c r="E28" i="3"/>
  <c r="E27" i="3"/>
  <c r="E26" i="3"/>
  <c r="E25" i="3"/>
  <c r="E24" i="3"/>
  <c r="E23" i="3"/>
  <c r="E22" i="3"/>
  <c r="E18" i="3"/>
  <c r="E17" i="3"/>
  <c r="E15" i="3"/>
  <c r="D4" i="17966"/>
  <c r="J64" i="3"/>
  <c r="P64" i="3" s="1"/>
  <c r="J62" i="3"/>
  <c r="P62" i="3"/>
  <c r="J61" i="3"/>
  <c r="P61" i="3" s="1"/>
  <c r="J60" i="3"/>
  <c r="P60" i="3"/>
  <c r="J59" i="3"/>
  <c r="P59" i="3"/>
  <c r="J58" i="3"/>
  <c r="P58" i="3"/>
  <c r="J57" i="3"/>
  <c r="P57" i="3" s="1"/>
  <c r="J56" i="3"/>
  <c r="P56" i="3"/>
  <c r="J55" i="3"/>
  <c r="P55" i="3" s="1"/>
  <c r="J54" i="3"/>
  <c r="P54" i="3"/>
  <c r="J53" i="3"/>
  <c r="P53" i="3"/>
  <c r="J52" i="3"/>
  <c r="P52" i="3"/>
  <c r="J51" i="3"/>
  <c r="P51" i="3" s="1"/>
  <c r="J50" i="3"/>
  <c r="P50" i="3"/>
  <c r="J35" i="3"/>
  <c r="P35" i="3" s="1"/>
  <c r="J34" i="3"/>
  <c r="P34" i="3"/>
  <c r="J33" i="3"/>
  <c r="P33" i="3"/>
  <c r="J32" i="3"/>
  <c r="P32" i="3"/>
  <c r="J31" i="3"/>
  <c r="P31" i="3" s="1"/>
  <c r="J30" i="3"/>
  <c r="P30" i="3"/>
  <c r="J29" i="3"/>
  <c r="P29" i="3" s="1"/>
  <c r="J28" i="3"/>
  <c r="P28" i="3"/>
  <c r="J27" i="3"/>
  <c r="P27" i="3"/>
  <c r="J26" i="3"/>
  <c r="P26" i="3"/>
  <c r="J25" i="3"/>
  <c r="P25" i="3" s="1"/>
  <c r="J24" i="3"/>
  <c r="P24" i="3"/>
  <c r="J23" i="3"/>
  <c r="P23" i="3" s="1"/>
  <c r="J22" i="3"/>
  <c r="P22" i="3"/>
  <c r="P19" i="3"/>
  <c r="J18" i="3"/>
  <c r="P18" i="3" s="1"/>
  <c r="J17" i="3"/>
  <c r="J15" i="3"/>
  <c r="P15" i="3"/>
  <c r="J4" i="3"/>
  <c r="H4" i="3"/>
  <c r="D22" i="17965"/>
  <c r="J32" i="258" s="1"/>
  <c r="C22" i="17965"/>
  <c r="J18" i="258" s="1"/>
  <c r="B4" i="3"/>
  <c r="E14" i="3"/>
  <c r="H66" i="3"/>
  <c r="O15" i="3"/>
  <c r="C6" i="17966"/>
  <c r="B6" i="3"/>
  <c r="B6" i="17965"/>
  <c r="G20" i="17968"/>
  <c r="J25" i="258"/>
  <c r="E6" i="17966"/>
  <c r="G44" i="17966"/>
  <c r="G40" i="17966"/>
  <c r="G30" i="17966"/>
  <c r="G23" i="17966"/>
  <c r="E19" i="17966"/>
  <c r="J20" i="258" s="1"/>
  <c r="E15" i="17966"/>
  <c r="J19" i="258" s="1"/>
  <c r="C4" i="258"/>
  <c r="D6" i="3"/>
  <c r="C6" i="258"/>
  <c r="H9" i="258"/>
  <c r="C9" i="258"/>
  <c r="G3" i="17966"/>
  <c r="O4" i="3"/>
  <c r="E6" i="17965"/>
  <c r="D4" i="17965"/>
  <c r="J39" i="258"/>
  <c r="J6" i="258"/>
  <c r="G18" i="258"/>
  <c r="F43" i="17966"/>
  <c r="G43" i="17966" s="1"/>
  <c r="E43" i="17966"/>
  <c r="G27" i="258"/>
  <c r="F39" i="17966"/>
  <c r="G38" i="258"/>
  <c r="E39" i="17966"/>
  <c r="F29" i="17966"/>
  <c r="G29" i="17966" s="1"/>
  <c r="G37" i="258"/>
  <c r="E29" i="17966"/>
  <c r="G24" i="258"/>
  <c r="F26" i="17966"/>
  <c r="G26" i="17966" s="1"/>
  <c r="G36" i="258"/>
  <c r="E26" i="17966"/>
  <c r="G23" i="258"/>
  <c r="G22" i="17966"/>
  <c r="F22" i="17966"/>
  <c r="J35" i="258" s="1"/>
  <c r="G35" i="258"/>
  <c r="E22" i="17966"/>
  <c r="J21" i="258"/>
  <c r="G21" i="258"/>
  <c r="F19" i="17966"/>
  <c r="G19" i="17966" s="1"/>
  <c r="G34" i="258"/>
  <c r="F15" i="17966"/>
  <c r="J33" i="258" s="1"/>
  <c r="G33" i="258"/>
  <c r="G19" i="258"/>
  <c r="G31" i="258"/>
  <c r="F6" i="258"/>
  <c r="G9" i="258"/>
  <c r="L65" i="3"/>
  <c r="M65" i="3" s="1"/>
  <c r="L64" i="3"/>
  <c r="L62" i="3"/>
  <c r="L61" i="3"/>
  <c r="L60" i="3"/>
  <c r="L59" i="3"/>
  <c r="M59" i="3" s="1"/>
  <c r="L58" i="3"/>
  <c r="M58" i="3" s="1"/>
  <c r="L57" i="3"/>
  <c r="M57" i="3" s="1"/>
  <c r="L33" i="3"/>
  <c r="M33" i="3" s="1"/>
  <c r="L32" i="3"/>
  <c r="L31" i="3"/>
  <c r="L30" i="3"/>
  <c r="M30" i="3" s="1"/>
  <c r="L29" i="3"/>
  <c r="L28" i="3"/>
  <c r="M28" i="3" s="1"/>
  <c r="L27" i="3"/>
  <c r="M27" i="3" s="1"/>
  <c r="L26" i="3"/>
  <c r="M26" i="3" s="1"/>
  <c r="L25" i="3"/>
  <c r="L24" i="3"/>
  <c r="L23" i="3"/>
  <c r="L22" i="3"/>
  <c r="M22" i="3" s="1"/>
  <c r="L21" i="3"/>
  <c r="M21" i="3" s="1"/>
  <c r="L20" i="3"/>
  <c r="M20" i="3" s="1"/>
  <c r="L19" i="3"/>
  <c r="M19" i="3" s="1"/>
  <c r="L18" i="3"/>
  <c r="M18" i="3" s="1"/>
  <c r="L17" i="3"/>
  <c r="L16" i="3"/>
  <c r="L15" i="3"/>
  <c r="M15" i="3" s="1"/>
  <c r="J14" i="3"/>
  <c r="L4" i="3"/>
  <c r="G25" i="258"/>
  <c r="E12" i="17965"/>
  <c r="E21" i="17965"/>
  <c r="E20" i="17965"/>
  <c r="E19" i="17965"/>
  <c r="E18" i="17965"/>
  <c r="E17" i="17965"/>
  <c r="E16" i="17965"/>
  <c r="E15" i="17965"/>
  <c r="E14" i="17965"/>
  <c r="E13" i="17965"/>
  <c r="G32" i="258"/>
  <c r="J28" i="258"/>
  <c r="G28" i="258"/>
  <c r="G40" i="258"/>
  <c r="G17" i="258"/>
  <c r="G39" i="258"/>
  <c r="G20" i="258"/>
  <c r="J22" i="258"/>
  <c r="G22" i="258"/>
  <c r="F41" i="258"/>
  <c r="F29" i="258"/>
  <c r="H14" i="17966"/>
  <c r="I14" i="17966" s="1"/>
  <c r="I4" i="258"/>
  <c r="B4" i="17966"/>
  <c r="C3" i="17966"/>
  <c r="B4" i="17965"/>
  <c r="B3" i="17965"/>
  <c r="H25" i="17966"/>
  <c r="I25" i="17966" s="1"/>
  <c r="H17" i="17966"/>
  <c r="I17" i="17966" s="1"/>
  <c r="L14" i="3"/>
  <c r="G26" i="258"/>
  <c r="J38" i="258"/>
  <c r="J27" i="258"/>
  <c r="J26" i="258"/>
  <c r="J24" i="258"/>
  <c r="J23" i="258"/>
  <c r="J34" i="258"/>
  <c r="M16" i="3"/>
  <c r="M60" i="3"/>
  <c r="M23" i="3"/>
  <c r="M64" i="3"/>
  <c r="M61" i="3"/>
  <c r="F42" i="258"/>
  <c r="D7" i="258" s="1"/>
  <c r="M17" i="3"/>
  <c r="M24" i="3"/>
  <c r="M31" i="3"/>
  <c r="M25" i="3"/>
  <c r="M29" i="3"/>
  <c r="M32" i="3"/>
  <c r="M62" i="3"/>
  <c r="E9" i="17966"/>
  <c r="G15" i="17966" l="1"/>
  <c r="J40" i="258"/>
  <c r="J37" i="258"/>
  <c r="G39" i="17966"/>
  <c r="P49" i="3"/>
  <c r="P44" i="3"/>
  <c r="J36" i="258"/>
  <c r="P42" i="3"/>
  <c r="P20" i="3"/>
  <c r="P17" i="3"/>
  <c r="J17" i="258"/>
  <c r="A20" i="17965"/>
  <c r="A21" i="17965"/>
  <c r="G15" i="17965"/>
  <c r="G16" i="17965"/>
  <c r="G13" i="17965"/>
  <c r="G17" i="17965"/>
  <c r="G14" i="17965"/>
  <c r="G18" i="17965"/>
  <c r="G12" i="17965"/>
  <c r="F14" i="17965"/>
  <c r="F18" i="17965"/>
  <c r="F15" i="17965"/>
  <c r="F12" i="17965"/>
  <c r="F16" i="17965"/>
  <c r="F13" i="17965"/>
  <c r="F17" i="17965"/>
  <c r="J31" i="258"/>
  <c r="J41" i="258" s="1"/>
  <c r="A44" i="258" s="1"/>
  <c r="J66" i="3"/>
  <c r="E22" i="17965"/>
  <c r="P14" i="3"/>
  <c r="M14" i="3"/>
  <c r="O14" i="3"/>
  <c r="G29" i="258"/>
  <c r="G41" i="258"/>
  <c r="J29" i="258"/>
  <c r="P21" i="3"/>
  <c r="B5" i="17965"/>
  <c r="F8" i="3"/>
  <c r="C5" i="17966"/>
  <c r="C8" i="258"/>
  <c r="A2" i="258"/>
  <c r="J42" i="258" l="1"/>
  <c r="A45" i="258" s="1"/>
  <c r="G42" i="258"/>
  <c r="H7" i="258" l="1"/>
</calcChain>
</file>

<file path=xl/sharedStrings.xml><?xml version="1.0" encoding="utf-8"?>
<sst xmlns="http://schemas.openxmlformats.org/spreadsheetml/2006/main" count="401" uniqueCount="282">
  <si>
    <t>ACCT</t>
  </si>
  <si>
    <t xml:space="preserve">COST </t>
  </si>
  <si>
    <t>ACCOUNTS &amp; EXAMPLES OF ALLOWABLE COSTS FOR PFA/PI CONTRACTS</t>
  </si>
  <si>
    <t>CODE</t>
  </si>
  <si>
    <t>CATEGORIES</t>
  </si>
  <si>
    <t>0005</t>
  </si>
  <si>
    <t>Salaries &amp; Wages</t>
  </si>
  <si>
    <t>Minimum Annual Salary Requirements, 2024 rates including COLA:</t>
  </si>
  <si>
    <t xml:space="preserve">Fixed amount of compenstation </t>
  </si>
  <si>
    <t>PFA Center-Based Teacher w/PEL Early Childhood Endorsement $54,050</t>
  </si>
  <si>
    <t>to direct staff.</t>
  </si>
  <si>
    <t>PFA Center-Based Teacher w/Gateways level 5 ECE $51,750</t>
  </si>
  <si>
    <t>PFA Center-Based Teacher Assistant w/BA and Gateways level 4 ECE $40,250</t>
  </si>
  <si>
    <t>PFA Center-Based Teacher Assistant w/AA and Gateways level 4 ECE $36,800</t>
  </si>
  <si>
    <t>(Additional pay such as overtime</t>
  </si>
  <si>
    <t>PI Center-Based Supervisor Outside of Classroom w/Gateways Level 5 or above in Infant Toddler $57,500</t>
  </si>
  <si>
    <t xml:space="preserve">and retro COLA must be </t>
  </si>
  <si>
    <t>PI Center-Based Teacher w/ Gateways level 5 Infant Toddler $51,750</t>
  </si>
  <si>
    <t>explicitly identified.)</t>
  </si>
  <si>
    <t>PI Center-Based Teacher w/BA and Gateways Level 4 Infant Toddler $48,300</t>
  </si>
  <si>
    <t>PI Center-Based Teacher w/AA and Gateways Level 4 Infant Toddler $43,700</t>
  </si>
  <si>
    <t>PI Center-Based Teacher Assistant w/AA and Gateways Level 4 Infant Toddler $40,250</t>
  </si>
  <si>
    <t>(Each position must be</t>
  </si>
  <si>
    <t>PI Center-Based Teacher Assistant w/AA and Gateways Level 3 Infant Toddler $36,800</t>
  </si>
  <si>
    <t>listed separately, e.g., if</t>
  </si>
  <si>
    <t>PI Center-Based Teacher Assistant w/ Child Development Associate's Credential (CDA) $34,500</t>
  </si>
  <si>
    <t>there are 4 teachers, then</t>
  </si>
  <si>
    <t>Center-Based Family Support Specialist w/ Gateways Family Specialists Credential Level 5 $51,750</t>
  </si>
  <si>
    <t>4 teacher position lines</t>
  </si>
  <si>
    <t>Center-Based Family Support Specialist w/ Gateways Family Specialists Credential Level 4 $46,000</t>
  </si>
  <si>
    <t xml:space="preserve">are used.  Must list title and </t>
  </si>
  <si>
    <t>Home Visitor w/ Gateways Family Specialists Credential Level 5 $51,750</t>
  </si>
  <si>
    <t>credentials)</t>
  </si>
  <si>
    <t>Home Visitor w/ Gateways Family Specialists Credential Level 4 $46,000</t>
  </si>
  <si>
    <t>Home Visitor w/ Gateways Family Specialists Credential Level 3 $40,250</t>
  </si>
  <si>
    <t>Staffing Categories:</t>
  </si>
  <si>
    <t>Instruction: teacher, substitute, assistant, home visitor, infant toddler specialist</t>
  </si>
  <si>
    <t>General admin: secretary/clerical</t>
  </si>
  <si>
    <t>Operations/maintenance of plant: janitor</t>
  </si>
  <si>
    <t>Pupil transportation: bus driver, transportation aides</t>
  </si>
  <si>
    <t>Food services: cook/kitchen worker</t>
  </si>
  <si>
    <t>Community services: parent coordinator/educator, family support specialist, screening coordinator, parent advocate</t>
  </si>
  <si>
    <r>
      <t xml:space="preserve">Termination costs such as unused vacation and sick days are </t>
    </r>
    <r>
      <rPr>
        <b/>
        <sz val="10"/>
        <color rgb="FFFF0000"/>
        <rFont val="Arial"/>
        <family val="2"/>
      </rPr>
      <t>NOT allowable</t>
    </r>
  </si>
  <si>
    <t>Compensation for supervisory personnel are not eligible costs unless those additional administrative personnel are necessary and hired specifically for the program purpose.</t>
  </si>
  <si>
    <t>0044</t>
  </si>
  <si>
    <t>Fringe Benefits</t>
  </si>
  <si>
    <t>Employer share of retirement</t>
  </si>
  <si>
    <t>Employee benefits</t>
  </si>
  <si>
    <t>Life insurance</t>
  </si>
  <si>
    <t>FICA</t>
  </si>
  <si>
    <t>(general admin and</t>
  </si>
  <si>
    <t>Health insurance</t>
  </si>
  <si>
    <t>operations/maintenance</t>
  </si>
  <si>
    <t>Unemployment &amp; workers compensation</t>
  </si>
  <si>
    <t xml:space="preserve">staff benefits charged to </t>
  </si>
  <si>
    <t xml:space="preserve">EXAMPLES: </t>
  </si>
  <si>
    <t>admin costs)</t>
  </si>
  <si>
    <t>MEDICAL CARE PREMIUMS, HOSPITALIZATION PREMIUMS, MEDICARE, SOCIAL SECURITY, MEDICAL CARE PREMIUMS, HOSPITALIZATION PREMIUMS, TERM LIFE INSURANCE, WORKMAN'S COMPENSATION, UNEMPLOYMENT INSURANCE , DENTAL PLAN, OPTICAL COVERAGE PREMIUMS, EMPLOYEE'S ANNUITY &amp; BENEFIT, PENSION CONTRIBUTIONS</t>
  </si>
  <si>
    <r>
      <t xml:space="preserve">Tuition reimubursement costs are </t>
    </r>
    <r>
      <rPr>
        <b/>
        <sz val="10"/>
        <color rgb="FFFF0000"/>
        <rFont val="Arial"/>
        <family val="2"/>
      </rPr>
      <t>NOT allowable</t>
    </r>
  </si>
  <si>
    <t>0100</t>
  </si>
  <si>
    <t>Operating Costs</t>
  </si>
  <si>
    <t>Ongoing day to day expenses incurred to maintain the program and physical location.</t>
  </si>
  <si>
    <r>
      <t>UTILITES (GAS, ELECTRICITY, WATER), WASTE DISPOSAL SERVICES, POSTAGE, APPRAISALS, SOFTWARE (PURCHASE, LICENSING, MAINTENANCE OF), PUBLICATIONS, ADVERTISING FOR RECRUITMENT, EQUIPMENT RENTAL/LEASE/MAINTENANCE/REPAIR, LOCK BOX RENTAL, FACILITIES/BUILDING MAINTENANCE/REPAIR, GRAPHIC DESIGN SERVICES, DUES, SUBSCRIPTIONS, MEMBERSHIPS, PRINT/REPRODUCTION, TECHNICAL MEETINGS COSTS, SURETY BOND PREMIUMS, INSURANCE PREMIUM SERVICE &amp; CLAIM EXPENSES, FREIGHT AND EXPRESS CHARGES, MESSENGER SERVICE, TELEPHONE &amp; INTERNET SERVICES, MEETING SUPPORT (BEVERAGES &amp; SNACKS ONLY - NO BREAKFAST, LUNCH OR DINNER IS ALLOWED), TELEPHONE - EQUIP &amp; LEASE, MAINTENANCE, UPGRADE, TELEPHONE SERVICES.
RENTAL OF PROPERTY (</t>
    </r>
    <r>
      <rPr>
        <b/>
        <sz val="10"/>
        <color rgb="FFFF0000"/>
        <rFont val="Arial"/>
        <family val="2"/>
      </rPr>
      <t>DESCRIPTION MUST INCLUDE</t>
    </r>
    <r>
      <rPr>
        <b/>
        <sz val="10"/>
        <color theme="1"/>
        <rFont val="Arial"/>
        <family val="2"/>
      </rPr>
      <t>:</t>
    </r>
    <r>
      <rPr>
        <sz val="10"/>
        <color theme="1"/>
        <rFont val="Arial"/>
        <family val="2"/>
      </rPr>
      <t xml:space="preserve"> LANDLORD NAME, ADDRESS OF RENTAL AND MONTHLY AMOUNT ALLOCATED TO THE PROGRAM).
</t>
    </r>
    <r>
      <rPr>
        <b/>
        <sz val="10"/>
        <color theme="1"/>
        <rFont val="Arial"/>
        <family val="2"/>
      </rPr>
      <t>RENT Requirements:</t>
    </r>
    <r>
      <rPr>
        <sz val="10"/>
        <color theme="1"/>
        <rFont val="Arial"/>
        <family val="2"/>
      </rPr>
      <t xml:space="preserve">  Must be an arm's length agreement, meaning the lessor and the lessee have no relationship and act independently from one another.
</t>
    </r>
    <r>
      <rPr>
        <b/>
        <sz val="10"/>
        <color theme="1"/>
        <rFont val="Arial"/>
        <family val="2"/>
      </rPr>
      <t>Minor repairs/renovations requirements:</t>
    </r>
    <r>
      <rPr>
        <sz val="10"/>
        <color theme="1"/>
        <rFont val="Arial"/>
        <family val="2"/>
      </rPr>
      <t xml:space="preserve"> "Minor Repairs" are any repairs to an individual building or structure that are not subject to the bidding requirements of Section 10-20.21 of the School Code, with the following exceptions: Cutting away of any wall, partition, or portion thereof; Cutting or removal of a structural beam or load-bearing support; Removal of or change in a required means of egress; Rearrangement of parts affecting exit requirements; Addition to, alteration of, replacement, or relocation of any standpipe, drain leader, or gas, soil, waste, water supply, sewer drainage, vent or similar piping; electrical wiring; or mechanical or other required building system.
Section  (105 ILCS 5/10-20.21) of the School Code deems $25,000 the threshold, with some exceptions, please see the link for exceptions: </t>
    </r>
    <r>
      <rPr>
        <u/>
        <sz val="10"/>
        <color theme="1"/>
        <rFont val="Arial"/>
        <family val="2"/>
      </rPr>
      <t>https://www.ilga.gov/legislation/ilcs/fulltext.asp?DocName=010500050K10-20.21</t>
    </r>
  </si>
  <si>
    <t>0140</t>
  </si>
  <si>
    <t>Professional &amp; Technical Services</t>
  </si>
  <si>
    <t>Instruction: classroom equipment maintenance &amp; repair, in-area travel, field trip fees</t>
  </si>
  <si>
    <t>Improvement of instruction: registration fees, training related travel expenses</t>
  </si>
  <si>
    <t>Amounts paid for services</t>
  </si>
  <si>
    <t>General admin: audit fees, office equipment repair &amp; maintenance</t>
  </si>
  <si>
    <t>rendered by personnel who</t>
  </si>
  <si>
    <t>Operations/plant maintenance: contractual custodial services, phone, water/sewer</t>
  </si>
  <si>
    <t>are not on the organization's</t>
  </si>
  <si>
    <t>Pupil transportation: contractual bus service, field trip transportation costs</t>
  </si>
  <si>
    <t>payroll and other services</t>
  </si>
  <si>
    <t>Food services: catering services for child meals/snacks only</t>
  </si>
  <si>
    <t>the organization may purchase.</t>
  </si>
  <si>
    <t>Community services: sub-contracted services, guest speakers for parent meetings, screening activities</t>
  </si>
  <si>
    <t>Payments to other districts/governmental units: services by colleges, screening costs by special ed cooperative</t>
  </si>
  <si>
    <t>MEDICAL/DENTAL/SPECIALS NEEDS FOR PFA/PI PARTICIPANTS (INCLUDING OBSERVATIONS, EVALUATIONS, PREVENTIONS AND TREATMENTS)</t>
  </si>
  <si>
    <t>HOME PROVIDERS, COMMUNITY PARTNERS, TEMPORARY PERSONNEL SERVICES, ACCOUNTING, PAYROLL AND AUDITING, LEGAL EXPENSES, CONSULTANTS, PROFESSIONAL &amp; TECHNICAL SERVICES, ONLINE PROFESSIONAL AND EDUCTIONAL SERVICES</t>
  </si>
  <si>
    <t>0200</t>
  </si>
  <si>
    <t>Travel/Transportation</t>
  </si>
  <si>
    <t>Mileage reimbursement</t>
  </si>
  <si>
    <t>Out-Of-Town Travel (Including Lodging &amp; Meals)</t>
  </si>
  <si>
    <t>Bus Rental</t>
  </si>
  <si>
    <t>Parking</t>
  </si>
  <si>
    <t>Air / Bus / Train / Cab Fares/Bus Cards</t>
  </si>
  <si>
    <t>Bus rental for children field trips, Local Travel, Parking/Mileage Reimbursement, Public Transportation, Out-of-Town Travel to 48 U.S. contiguous states (including air fares, lodging, meals, per diem, incidents).  All other U.S. States and territorities require prior approval from DFSS Finance Division. No international travel is allowed.</t>
  </si>
  <si>
    <t>0300</t>
  </si>
  <si>
    <t>Commodities/Supplies</t>
  </si>
  <si>
    <r>
      <t xml:space="preserve">Instruction: software charts (for the classroom), consumable classroom supplies, books, equipment </t>
    </r>
    <r>
      <rPr>
        <b/>
        <u/>
        <sz val="10"/>
        <color rgb="FFFF0000"/>
        <rFont val="Arial"/>
        <family val="2"/>
      </rPr>
      <t>&lt;$500</t>
    </r>
  </si>
  <si>
    <t>Improvement of instruction: supplies/materials for in-services/workshops</t>
  </si>
  <si>
    <t>General administration: administrative supplies/materials</t>
  </si>
  <si>
    <t>Operations/maintenance of plants: cleaning supplies</t>
  </si>
  <si>
    <t>Pupil transportation services: gas, oils, other related</t>
  </si>
  <si>
    <t>Food services: Activities concerned with providing food to pupils and staff including preparation and serving of regular and</t>
  </si>
  <si>
    <t>incidental meals, lunches or snacks in connection with school activities and the delivery of food.</t>
  </si>
  <si>
    <t>Community services: parental supplies/materials, child screening supplies, food/snacks for parent/family activities</t>
  </si>
  <si>
    <r>
      <t xml:space="preserve">CLEANING AND SANITATION SUPPLY, KITCHEN SUPPLIES, GASOLINE, FOOD FOR PFA/PI PARTICIPANTS IF NOT REIMBURSED BY USDA FOOD PROGRAM, MATERIALS AND SUPPLIES, BOOKS AND RELATED MATERIALS, STATIONERY &amp; OFFICE SUPPLIES, REPAIR PARTS AND MATERIALS, BUILDING MATERIALS AND SUPPLY, ELECTRICAL SUPPLIES, OTHER REPAIR/MAINT SUPPLIES, EDUCATIONAL TOYS AND MATERIALS.
</t>
    </r>
    <r>
      <rPr>
        <sz val="10"/>
        <color rgb="FFFF0000"/>
        <rFont val="Arial"/>
        <family val="2"/>
      </rPr>
      <t>Promotional items of any kind are</t>
    </r>
    <r>
      <rPr>
        <b/>
        <sz val="10"/>
        <color rgb="FFFF0000"/>
        <rFont val="Arial"/>
        <family val="2"/>
      </rPr>
      <t xml:space="preserve"> NOT </t>
    </r>
    <r>
      <rPr>
        <sz val="10"/>
        <color rgb="FFFF0000"/>
        <rFont val="Arial"/>
        <family val="2"/>
      </rPr>
      <t>allowable.</t>
    </r>
  </si>
  <si>
    <t>0400</t>
  </si>
  <si>
    <t>Equipment (Requires prior approval from Program Division)</t>
  </si>
  <si>
    <t xml:space="preserve">According to the Early Childhood Block Grant Fiscal handbook from the IL State Board of Education, equipment is defined as at a cost more than $500. </t>
  </si>
  <si>
    <r>
      <t xml:space="preserve">EQUIPMENT FOR BUILDINGS, FIXTURES, FURNITURE AND FURNISHINGS, OFFICE MACHINES, COMMUNICATION DEVICES, MACHINERY AND EQUIPMENT, TECHNICAL EQUIPMENT, PURCHASE COMPUTER HARDWARE
</t>
    </r>
    <r>
      <rPr>
        <sz val="10"/>
        <color rgb="FFFF0000"/>
        <rFont val="Arial"/>
        <family val="2"/>
      </rPr>
      <t xml:space="preserve">Building and vehicle purchases are </t>
    </r>
    <r>
      <rPr>
        <b/>
        <sz val="10"/>
        <color rgb="FFFF0000"/>
        <rFont val="Arial"/>
        <family val="2"/>
      </rPr>
      <t>NOT</t>
    </r>
    <r>
      <rPr>
        <sz val="10"/>
        <color rgb="FFFF0000"/>
        <rFont val="Arial"/>
        <family val="2"/>
      </rPr>
      <t xml:space="preserve"> allowable.</t>
    </r>
  </si>
  <si>
    <t>0801</t>
  </si>
  <si>
    <t>Indirect Cost</t>
  </si>
  <si>
    <t xml:space="preserve">INELIGIBLE FOR PFA/PI BUDGET.  </t>
  </si>
  <si>
    <t>0999</t>
  </si>
  <si>
    <t>Other Grant Expenses</t>
  </si>
  <si>
    <t>DEPRECIATION EXPENSE, FIELD TRIPS (INCLUDING ADMISSION FEES), BANK SERVICE CHARGES</t>
  </si>
  <si>
    <t>1240</t>
  </si>
  <si>
    <t xml:space="preserve">PARENT INVOLVEMENT </t>
  </si>
  <si>
    <r>
      <t xml:space="preserve">PFA/PI PARENT INVOLVEMENT ACTIVITIES (INCLUDING CHILD CARE, TRAVEL/TRANSPORTATION, TRAINING, CONFERENCE, SPECIAL EVENTS, REFRESHMENT (BEVERAGES &amp; SNACKS FOR MEETINGS/TRAININGS), BUS CARDS.  
Local Travel, Out-of-Town Travel to 48 U.S. contiguous states (including air fares, lodging, meals, per iem, incidents), Child Care Expenses, Educational Activities, Training Activities,  Training/Meeting support (beverages and snacks), bus cards, Parents Socialization.  
</t>
    </r>
    <r>
      <rPr>
        <sz val="10"/>
        <color rgb="FFFF0000"/>
        <rFont val="Arial"/>
        <family val="2"/>
      </rPr>
      <t xml:space="preserve">
INCENTIVES, GIFTS, &amp; GIFT CARDS ARE </t>
    </r>
    <r>
      <rPr>
        <b/>
        <sz val="10"/>
        <color rgb="FFFF0000"/>
        <rFont val="Arial"/>
        <family val="2"/>
      </rPr>
      <t xml:space="preserve">NOT </t>
    </r>
    <r>
      <rPr>
        <sz val="10"/>
        <color rgb="FFFF0000"/>
        <rFont val="Arial"/>
        <family val="2"/>
      </rPr>
      <t>ALLOWED.</t>
    </r>
  </si>
  <si>
    <t>CHICAGO DEPARTMENT OF FAMILY &amp; SUPPORT SERVICES</t>
  </si>
  <si>
    <t>COVER PAGE</t>
  </si>
  <si>
    <t>CBO NAME:</t>
  </si>
  <si>
    <t>FEIN</t>
  </si>
  <si>
    <t>Address:</t>
  </si>
  <si>
    <t>City:</t>
  </si>
  <si>
    <t>Zip Code:</t>
  </si>
  <si>
    <t>Global #:</t>
  </si>
  <si>
    <r>
      <t xml:space="preserve">PO Release # :         </t>
    </r>
    <r>
      <rPr>
        <b/>
        <u/>
        <sz val="14"/>
        <rFont val="Calibri"/>
        <family val="2"/>
      </rPr>
      <t xml:space="preserve">         </t>
    </r>
  </si>
  <si>
    <t>Budget Period From:</t>
  </si>
  <si>
    <t>To:</t>
  </si>
  <si>
    <t>Main Tel#:</t>
  </si>
  <si>
    <t>Fax #:</t>
  </si>
  <si>
    <t>Place an "X" in the box if this is a budget revision or amendment?</t>
  </si>
  <si>
    <t>PROGRAM NAME</t>
  </si>
  <si>
    <r>
      <t xml:space="preserve">PRESCHOOL FOR ALL (PFA) - </t>
    </r>
    <r>
      <rPr>
        <b/>
        <sz val="14"/>
        <color rgb="FFFF0000"/>
        <rFont val="Calibri"/>
        <family val="2"/>
      </rPr>
      <t>CENTER BASED</t>
    </r>
  </si>
  <si>
    <r>
      <t>PREVENTION INITIATIVE (PI) -</t>
    </r>
    <r>
      <rPr>
        <b/>
        <sz val="14"/>
        <color rgb="FF7030A0"/>
        <rFont val="Calibri"/>
        <family val="2"/>
      </rPr>
      <t xml:space="preserve"> CENTER BASED &amp; HOME VISITING</t>
    </r>
  </si>
  <si>
    <t>PRESCHOOL FOR ALL (PFA) SUPPORT SERVICES</t>
  </si>
  <si>
    <t>PREVENTION INITIATIVE (PI) SUPPORT SERVICES</t>
  </si>
  <si>
    <t># OF CHILDREN 
SERVED:</t>
  </si>
  <si>
    <t>BUDGET AMOUNT (from the allocation sheet)</t>
  </si>
  <si>
    <t>THIS CELL MUST BE COMPLETED BY THE PREPARER</t>
  </si>
  <si>
    <t>MAXIMUM ALLOWABLE ADMINISTRATIVE COST (B5 x 5%)</t>
  </si>
  <si>
    <t>THIS CELL HAS FORMULA AND PROTECTED</t>
  </si>
  <si>
    <t>C.</t>
  </si>
  <si>
    <t>CURRENT CONTACT INFORMATION</t>
  </si>
  <si>
    <t xml:space="preserve">Authorizing Offical/Board Chair, if applicable </t>
  </si>
  <si>
    <t>Tel/Email address:</t>
  </si>
  <si>
    <t>CEO/Executive Director</t>
  </si>
  <si>
    <t>THIS BUDGET IS PREPARED BY:</t>
  </si>
  <si>
    <t>NAME/TELEPHONE #:</t>
  </si>
  <si>
    <t>EMAIL:</t>
  </si>
  <si>
    <t>SALARIES BUDGET (ACCOUNT 0005)</t>
  </si>
  <si>
    <t>GLOBAL #:</t>
  </si>
  <si>
    <t>PO RELEASE:</t>
  </si>
  <si>
    <t>FEIN#:</t>
  </si>
  <si>
    <t>PROGRAM NAME:</t>
  </si>
  <si>
    <t>BUDGET PERIOD FROM:</t>
  </si>
  <si>
    <t>TO:</t>
  </si>
  <si>
    <t>Site Location</t>
  </si>
  <si>
    <t>POSITION/TITLE (SEPARATE ROW FOR EACH POSITION)</t>
  </si>
  <si>
    <t>ESTIMATE GROSS PAY PER PAY PERIOD OR HOUR</t>
  </si>
  <si>
    <t>EST. # OF PAY PERIOD OR # OF HOURS</t>
  </si>
  <si>
    <t>EST. TOTAL GROSS SALARIES</t>
  </si>
  <si>
    <t>TOTAL PROJECT COST</t>
  </si>
  <si>
    <t>ANNUAL</t>
  </si>
  <si>
    <t>column# 4</t>
  </si>
  <si>
    <t xml:space="preserve">% of Salaries Charged to This Project </t>
  </si>
  <si>
    <t>CONTROL COLUMN</t>
  </si>
  <si>
    <t>SALARIES</t>
  </si>
  <si>
    <t>should be</t>
  </si>
  <si>
    <t>PROGRAM COST</t>
  </si>
  <si>
    <t>ADMINISTRATIVE COST</t>
  </si>
  <si>
    <t>ESTIMATE FOR THIS CONTRACT PERIOD</t>
  </si>
  <si>
    <t>ESTIMATE FOR EACH PAY PERIOD OR HOUR</t>
  </si>
  <si>
    <t>(1)</t>
  </si>
  <si>
    <t>(2)</t>
  </si>
  <si>
    <t>(3)</t>
  </si>
  <si>
    <t>(4)</t>
  </si>
  <si>
    <t>(5)</t>
  </si>
  <si>
    <t>(6)</t>
  </si>
  <si>
    <t>(7)</t>
  </si>
  <si>
    <t>(8)</t>
  </si>
  <si>
    <t>(9)</t>
  </si>
  <si>
    <t>(10)</t>
  </si>
  <si>
    <t>(11)</t>
  </si>
  <si>
    <t>PERSONNEL BUDGET IS ESTIMATE.  THE AMOUNT BILLED FOR EACH POSITION MAY BE VARIED AND BASED ON ACTUAL TIME SPENT IN THE PROGRAM.  PERSONNEL COSTS CHARGED TO THIS PROGRAM FOR THE ENTIRE CONTRACT PERIOD WILL NOT EXCEED THE BUDGETED AMOUNTS FOR THIS CONTRACT, NEITHER IN TOTAL, NOR PER BUDGETED POSITION/TITLE.</t>
  </si>
  <si>
    <t xml:space="preserve">PROJECTED PERSONNEL TURNOVER </t>
  </si>
  <si>
    <t>SUBTOTAL SALARIES</t>
  </si>
  <si>
    <t>FRINGE BENEFITS - ACCOUNT 0044</t>
  </si>
  <si>
    <t>PO RELEASE #:</t>
  </si>
  <si>
    <t>BUDGET START DATE:</t>
  </si>
  <si>
    <t>BUDGET END DATE:</t>
  </si>
  <si>
    <t xml:space="preserve">DESCRIPTION OF ALL EXPENSES </t>
  </si>
  <si>
    <t>Amount Charged to PFA/PI fund</t>
  </si>
  <si>
    <t>Percentage of Salaries</t>
  </si>
  <si>
    <t>Program</t>
  </si>
  <si>
    <t>Admin</t>
  </si>
  <si>
    <t>FICA (MUST NOT EXCEED 7.65% OF BUDGETED SALARIES)</t>
  </si>
  <si>
    <t>UNEMPLOYMENT</t>
  </si>
  <si>
    <t>WORKERS' COMPENSATION</t>
  </si>
  <si>
    <t>HEALTH/DENTAL/LIFE INSURANCE</t>
  </si>
  <si>
    <t>SHORT/LONG TERM DISABILITY INSURANCE</t>
  </si>
  <si>
    <t>PENSION/RETIREMENT/403B/401K CONTRIBUTION</t>
  </si>
  <si>
    <t>OTHER (PLEASE SPECIFY)</t>
  </si>
  <si>
    <t>TOTAL FRINGES BUDGET</t>
  </si>
  <si>
    <t xml:space="preserve">NON-PERSONNEL </t>
  </si>
  <si>
    <t>FEIN:</t>
  </si>
  <si>
    <t>PO RELEASE#:</t>
  </si>
  <si>
    <t>(A)</t>
  </si>
  <si>
    <t>(A+B)</t>
  </si>
  <si>
    <t>Account code</t>
  </si>
  <si>
    <t>Cost Category</t>
  </si>
  <si>
    <t>OPERATING COSTS</t>
  </si>
  <si>
    <t xml:space="preserve">PROGRAM  </t>
  </si>
  <si>
    <t xml:space="preserve">Utilities (Gas, Water, Electricity), General Liability Insurance, Facilities/Equipment/Office Machines repair, maintenance, Office Machine &amp; Equipment lease/rental, Telephone, Internet, Cell phone services, Disposal Services, Postage, Express/Courier Services, Print/Reproduction, Recruitment, Dues/Memberships/Subscription.  Meeting support (beverage and light snacks only - no meal, breakfast, lunch or dinner is allowed) </t>
  </si>
  <si>
    <t>ADMIN</t>
  </si>
  <si>
    <t>Utilities (Gas, Water, Electricity), General Liability Insurance, Facilities/Equipment/Office Machines repair, maintenance, Office Machine &amp; Equipment lease/rental, Telephone, Internet, Cell phone services, Disposal Services, Postage, Express/Courier Services, Print/Reproduction, Recruitment, Dues/Memberships/Subscription.  Meeting support (beverages &amp; snacks only).   No meal, breakfast, lunch or dinner is allowed.</t>
  </si>
  <si>
    <t>SUB-TOTAL ACCOUNT 0100</t>
  </si>
  <si>
    <t>PROFESSIONAL SERVICES</t>
  </si>
  <si>
    <r>
      <t>(Note: please refer to CFR 200.425 for restrictions for audit cost that can not be charged</t>
    </r>
    <r>
      <rPr>
        <sz val="14"/>
        <color indexed="10"/>
        <rFont val="Calibri"/>
        <family val="2"/>
      </rPr>
      <t>).</t>
    </r>
  </si>
  <si>
    <t>SUB-TOTAL ACCOUNT 0140</t>
  </si>
  <si>
    <t>0155</t>
  </si>
  <si>
    <t>SPACE RENTAL FROM THIRD PARTY (Landlord's/owner's names are required)</t>
  </si>
  <si>
    <t xml:space="preserve">Do NOT use for PFA/PI budgets. </t>
  </si>
  <si>
    <t>ADMIN -</t>
  </si>
  <si>
    <t>SUB-TOTAL ACCOUNT 0155</t>
  </si>
  <si>
    <t>0160</t>
  </si>
  <si>
    <t xml:space="preserve">PROGRAM IMPROVEMENT </t>
  </si>
  <si>
    <t xml:space="preserve"> TRAVEL - TRANSPORTATION (EXCLUDES PARENTS' TRAVEL)</t>
  </si>
  <si>
    <t xml:space="preserve">Local Travel, Parking/Mileage Reimbursement, Public Transportation, Out-of-Town Travel to 48 U.S. contiguous states (including air fares, lodging, meals, per diem, incidents).  International and travel to other U.S. States and territorities require prior approval from DFSS/Finance Division. </t>
  </si>
  <si>
    <t>SUB-TOTAL ACCOUNT 0200</t>
  </si>
  <si>
    <t xml:space="preserve">SUPPLIES - COMMODITIES </t>
  </si>
  <si>
    <t>SUB-TOTAL ACCOUNT 0300</t>
  </si>
  <si>
    <t>0330</t>
  </si>
  <si>
    <t>ADULT FOOD</t>
  </si>
  <si>
    <r>
      <t xml:space="preserve">Adult Meals for classroom staff and/or volunteers who were required to eat with the HS/EHS children that were not reimbursed by USDA Food Program.  (Number of meals and unit cost must be stated in the description of the voucher).
</t>
    </r>
    <r>
      <rPr>
        <b/>
        <sz val="14"/>
        <color rgb="FF00B050"/>
        <rFont val="Calibri"/>
        <family val="2"/>
      </rPr>
      <t xml:space="preserve">Do NOT use for PFA/PI budgets. </t>
    </r>
  </si>
  <si>
    <r>
      <t xml:space="preserve">EQUIPMENT (UNIT COST AT LEAST $500 + USEFUL LIFE AT LEAST 1 YEAR) - </t>
    </r>
    <r>
      <rPr>
        <b/>
        <sz val="14"/>
        <color rgb="FF0000FF"/>
        <rFont val="Calibri"/>
        <family val="2"/>
      </rPr>
      <t>NEED PRIOR APPROVAL FROM CSD</t>
    </r>
  </si>
  <si>
    <t>List all purchases and/or descriptions:</t>
  </si>
  <si>
    <t>1.</t>
  </si>
  <si>
    <t>2.</t>
  </si>
  <si>
    <t>3.</t>
  </si>
  <si>
    <t>SUB-TOTAL ACCOUNT 0400</t>
  </si>
  <si>
    <t>INDIRECT COSTS</t>
  </si>
  <si>
    <r>
      <t xml:space="preserve">INDIRECT COSTS @ ____ OF TOTAL MODIFIED DIRECT COSTS.    Refer to CFR 200.414.
</t>
    </r>
    <r>
      <rPr>
        <b/>
        <sz val="14"/>
        <color rgb="FF00B050"/>
        <rFont val="Calibri"/>
        <family val="2"/>
      </rPr>
      <t xml:space="preserve">Do NOT use for PFA/PI budgets. </t>
    </r>
  </si>
  <si>
    <t>OTHER COSTS</t>
  </si>
  <si>
    <t>SUB-TOTAL ACCOUNT 0999</t>
  </si>
  <si>
    <t>PARENT INVOLVEMENT ACTIVITIES</t>
  </si>
  <si>
    <t xml:space="preserve">Local Travel, Out-of-Town Travel to 48 U.S. contiguous states (including air fares, lodging, meals, per iem, incidents), Child Care Expenses, Educational Activities, Training Activities,  Training/Meeting support (beverages and snacks), bus cards, Parents Socialization.  </t>
  </si>
  <si>
    <t>NOTES:</t>
  </si>
  <si>
    <t xml:space="preserve">1) International travel and travel to all other U.S. States and territories - require prior approval from DFSS/Finance Division.  </t>
  </si>
  <si>
    <r>
      <t>2) Unallowable Expenses:  I</t>
    </r>
    <r>
      <rPr>
        <sz val="14"/>
        <color indexed="10"/>
        <rFont val="Calibri"/>
        <family val="2"/>
      </rPr>
      <t>ncentives, gifts, gift cards, meals (breakfast, lunch, dinner)</t>
    </r>
  </si>
  <si>
    <t>CHICAGO DEPARTMENT OF FAMILY AND SUPPORT SERVICES</t>
  </si>
  <si>
    <t>BUDGET SUMMARY FORM</t>
  </si>
  <si>
    <t>REVISION</t>
  </si>
  <si>
    <t>GLOBAL NUMBER:</t>
  </si>
  <si>
    <t>Supplier #:</t>
  </si>
  <si>
    <t>BUDGET AMOUNT CHANGE FROM:</t>
  </si>
  <si>
    <t>CONTACT PERSON:</t>
  </si>
  <si>
    <t>LINE #</t>
  </si>
  <si>
    <t>COST CATEGORY</t>
  </si>
  <si>
    <t>ACCOUNT CODE</t>
  </si>
  <si>
    <t>CURRENT APPROVED BUDGET</t>
  </si>
  <si>
    <t>REQUESTED CHANGES</t>
  </si>
  <si>
    <t>REVISED BUDGET</t>
  </si>
  <si>
    <r>
      <t>PROGRAM COSTS</t>
    </r>
    <r>
      <rPr>
        <b/>
        <i/>
        <sz val="12"/>
        <color indexed="10"/>
        <rFont val="Arial"/>
        <family val="2"/>
      </rPr>
      <t/>
    </r>
  </si>
  <si>
    <t>PERSONNEL</t>
  </si>
  <si>
    <t>FRINGES</t>
  </si>
  <si>
    <r>
      <t xml:space="preserve">SPACE RENTAL </t>
    </r>
    <r>
      <rPr>
        <b/>
        <sz val="10"/>
        <color rgb="FFFF0000"/>
        <rFont val="Calibri"/>
        <family val="2"/>
      </rPr>
      <t>(Do Not use for PFA/PI budgets)</t>
    </r>
  </si>
  <si>
    <r>
      <t>PROGRAM IMPROVEMENT</t>
    </r>
    <r>
      <rPr>
        <b/>
        <sz val="10"/>
        <color rgb="FFFF0000"/>
        <rFont val="Calibri"/>
        <family val="2"/>
      </rPr>
      <t xml:space="preserve"> (Do Not use for PFA/PI budgets)</t>
    </r>
  </si>
  <si>
    <t>TRAVEL/TRANSPORTATION</t>
  </si>
  <si>
    <t>MATERIALS/SUPPLIES</t>
  </si>
  <si>
    <r>
      <t>ADULT MEALS FOR CLASSROOM STAFF/VOLUNTEERS (REQUIRED TO EAT WITH THE CHILDREN)</t>
    </r>
    <r>
      <rPr>
        <b/>
        <sz val="10"/>
        <color indexed="17"/>
        <rFont val="Calibri"/>
        <family val="2"/>
      </rPr>
      <t xml:space="preserve"> </t>
    </r>
    <r>
      <rPr>
        <b/>
        <sz val="10"/>
        <color rgb="FFFF0000"/>
        <rFont val="Calibri"/>
        <family val="2"/>
      </rPr>
      <t>(Do Not use for PFA/PI budgets)</t>
    </r>
  </si>
  <si>
    <t xml:space="preserve">EQUIPMENT </t>
  </si>
  <si>
    <t>SUB-TOTAL PROGRAM COST</t>
  </si>
  <si>
    <r>
      <t xml:space="preserve"> ADMINISTRATIVE COSTS</t>
    </r>
    <r>
      <rPr>
        <b/>
        <i/>
        <sz val="12"/>
        <color indexed="10"/>
        <rFont val="Calibri"/>
        <family val="2"/>
      </rPr>
      <t xml:space="preserve"> -</t>
    </r>
    <r>
      <rPr>
        <b/>
        <i/>
        <sz val="12"/>
        <color indexed="12"/>
        <rFont val="Calibri"/>
        <family val="2"/>
      </rPr>
      <t xml:space="preserve"> limited to 5% of Total Cost </t>
    </r>
  </si>
  <si>
    <r>
      <t xml:space="preserve">CLASSROOM EQUIPMENT </t>
    </r>
    <r>
      <rPr>
        <b/>
        <sz val="10"/>
        <color rgb="FFFF0000"/>
        <rFont val="Calibri"/>
        <family val="2"/>
      </rPr>
      <t>(Prior approval from CSD required)</t>
    </r>
  </si>
  <si>
    <r>
      <t xml:space="preserve">INDIRECT COSTS 
</t>
    </r>
    <r>
      <rPr>
        <b/>
        <sz val="10"/>
        <color rgb="FFFF0000"/>
        <rFont val="Calibri"/>
        <family val="2"/>
      </rPr>
      <t>(Do Not use for PFA/PI budgets)</t>
    </r>
  </si>
  <si>
    <t>SUB-TOTAL ADMINISTRATION COST</t>
  </si>
  <si>
    <t xml:space="preserve"> TOTAL BUDGET (ADMIN &amp; PROGRAM)</t>
  </si>
  <si>
    <t>SUBMITTED BY:</t>
  </si>
  <si>
    <t>Date:</t>
  </si>
  <si>
    <t xml:space="preserve"> Agency's Authorized Signature</t>
  </si>
  <si>
    <t>DFSS APPROVAL:</t>
  </si>
  <si>
    <t>DFSS' Authorized Signature</t>
  </si>
  <si>
    <t>FOR DFSS PREPARER ONLY:</t>
  </si>
  <si>
    <t>Funding Strip:__________________________________________________</t>
  </si>
  <si>
    <t>CFDA:_________________________________________________________</t>
  </si>
  <si>
    <r>
      <t>PREVENTION INITIATIVE (PI) -</t>
    </r>
    <r>
      <rPr>
        <b/>
        <sz val="14"/>
        <color rgb="FF7030A0"/>
        <rFont val="Calibri"/>
        <family val="2"/>
      </rPr>
      <t xml:space="preserve"> DOULA Specialized Services</t>
    </r>
  </si>
  <si>
    <t>DFSS - Revised 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</si>
</sst>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0.0_);\(#,##0.0\)"/>
    <numFmt numFmtId="167" formatCode="&quot;$&quot;#,##0.00"/>
    <numFmt numFmtId="168" formatCode="_(&quot;$&quot;* #,##0_);_(&quot;$&quot;* \(#,##0\);_(&quot;$&quot;* &quot;-&quot;??_);_(@_)"/>
    <numFmt numFmtId="169" formatCode="_(&quot;$&quot;* #,##0.00_);_(&quot;$&quot;* \(#,##0.00\);_(&quot;$&quot;* &quot;-&quot;_);_(@_)"/>
    <numFmt numFmtId="170" formatCode="m/d/yyyy;@"/>
  </numFmts>
  <fonts count="91" x14ac:knownFonts="1">
    <font>
      <sz val="10"/>
      <name val="Arial"/>
    </font>
    <font>
      <sz val="10"/>
      <color theme="1"/>
      <name val="Arial"/>
      <family val="2"/>
    </font>
    <font>
      <sz val="10"/>
      <name val="Arial"/>
      <family val="2"/>
    </font>
    <font>
      <sz val="11"/>
      <name val="Arial"/>
      <family val="2"/>
    </font>
    <font>
      <u/>
      <sz val="10"/>
      <color indexed="12"/>
      <name val="Arial"/>
      <family val="2"/>
    </font>
    <font>
      <sz val="8"/>
      <name val="Arial"/>
      <family val="2"/>
    </font>
    <font>
      <sz val="9"/>
      <name val="Arial"/>
      <family val="2"/>
    </font>
    <font>
      <sz val="12"/>
      <color indexed="10"/>
      <name val="Arial"/>
      <family val="2"/>
    </font>
    <font>
      <b/>
      <sz val="9"/>
      <name val="Arial"/>
      <family val="2"/>
    </font>
    <font>
      <b/>
      <i/>
      <sz val="12"/>
      <color indexed="10"/>
      <name val="Arial"/>
      <family val="2"/>
    </font>
    <font>
      <sz val="10"/>
      <color indexed="12"/>
      <name val="Arial"/>
      <family val="2"/>
    </font>
    <font>
      <sz val="8"/>
      <color indexed="10"/>
      <name val="Arial"/>
      <family val="2"/>
    </font>
    <font>
      <sz val="11"/>
      <name val="Arial"/>
      <family val="2"/>
    </font>
    <font>
      <sz val="11"/>
      <color indexed="43"/>
      <name val="Arial"/>
      <family val="2"/>
    </font>
    <font>
      <sz val="10"/>
      <name val="Lucida Sans"/>
      <family val="2"/>
    </font>
    <font>
      <b/>
      <sz val="10"/>
      <name val="Lucida Sans"/>
      <family val="2"/>
    </font>
    <font>
      <b/>
      <sz val="20"/>
      <name val="Lucida Sans"/>
      <family val="2"/>
    </font>
    <font>
      <b/>
      <sz val="11"/>
      <name val="Lucida Sans"/>
      <family val="2"/>
    </font>
    <font>
      <sz val="11"/>
      <name val="Lucida Sans"/>
      <family val="2"/>
    </font>
    <font>
      <sz val="8"/>
      <name val="Lucida Sans"/>
      <family val="2"/>
    </font>
    <font>
      <b/>
      <sz val="16"/>
      <name val="Lucida Sans"/>
      <family val="2"/>
    </font>
    <font>
      <b/>
      <sz val="12"/>
      <name val="Lucida Sans"/>
      <family val="2"/>
    </font>
    <font>
      <sz val="12"/>
      <name val="Lucida Sans"/>
      <family val="2"/>
    </font>
    <font>
      <b/>
      <sz val="18"/>
      <name val="Lucida Sans"/>
      <family val="2"/>
    </font>
    <font>
      <sz val="18"/>
      <name val="Lucida Sans"/>
      <family val="2"/>
    </font>
    <font>
      <b/>
      <sz val="22"/>
      <name val="Lucida Sans"/>
      <family val="2"/>
    </font>
    <font>
      <b/>
      <sz val="16"/>
      <color indexed="12"/>
      <name val="Lucida Sans"/>
      <family val="2"/>
    </font>
    <font>
      <b/>
      <sz val="22"/>
      <name val="Calibri"/>
      <family val="2"/>
    </font>
    <font>
      <b/>
      <sz val="18"/>
      <name val="Calibri"/>
      <family val="2"/>
    </font>
    <font>
      <b/>
      <sz val="11"/>
      <name val="Calibri"/>
      <family val="2"/>
    </font>
    <font>
      <sz val="11"/>
      <name val="Calibri"/>
      <family val="2"/>
    </font>
    <font>
      <b/>
      <sz val="11"/>
      <color indexed="10"/>
      <name val="Calibri"/>
      <family val="2"/>
    </font>
    <font>
      <b/>
      <sz val="12"/>
      <name val="Calibri"/>
      <family val="2"/>
    </font>
    <font>
      <sz val="10"/>
      <name val="Calibri"/>
      <family val="2"/>
    </font>
    <font>
      <sz val="8"/>
      <name val="Calibri"/>
      <family val="2"/>
    </font>
    <font>
      <b/>
      <sz val="10"/>
      <name val="Calibri"/>
      <family val="2"/>
    </font>
    <font>
      <b/>
      <sz val="12"/>
      <color indexed="10"/>
      <name val="Calibri"/>
      <family val="2"/>
    </font>
    <font>
      <sz val="12"/>
      <name val="Calibri"/>
      <family val="2"/>
    </font>
    <font>
      <b/>
      <sz val="20"/>
      <name val="Calibri"/>
      <family val="2"/>
    </font>
    <font>
      <b/>
      <sz val="10"/>
      <color indexed="10"/>
      <name val="Calibri"/>
      <family val="2"/>
    </font>
    <font>
      <b/>
      <sz val="18"/>
      <color indexed="10"/>
      <name val="Calibri"/>
      <family val="2"/>
    </font>
    <font>
      <sz val="20"/>
      <name val="Calibri"/>
      <family val="2"/>
    </font>
    <font>
      <b/>
      <sz val="16"/>
      <name val="Calibri"/>
      <family val="2"/>
    </font>
    <font>
      <b/>
      <sz val="16"/>
      <color indexed="12"/>
      <name val="Calibri"/>
      <family val="2"/>
    </font>
    <font>
      <sz val="11"/>
      <color indexed="10"/>
      <name val="Calibri"/>
      <family val="2"/>
    </font>
    <font>
      <sz val="18"/>
      <name val="Calibri"/>
      <family val="2"/>
    </font>
    <font>
      <b/>
      <sz val="10"/>
      <color indexed="48"/>
      <name val="Calibri"/>
      <family val="2"/>
    </font>
    <font>
      <b/>
      <i/>
      <sz val="12"/>
      <color indexed="10"/>
      <name val="Calibri"/>
      <family val="2"/>
    </font>
    <font>
      <b/>
      <i/>
      <sz val="12"/>
      <color indexed="12"/>
      <name val="Calibri"/>
      <family val="2"/>
    </font>
    <font>
      <b/>
      <sz val="10"/>
      <color indexed="12"/>
      <name val="Calibri"/>
      <family val="2"/>
    </font>
    <font>
      <sz val="10"/>
      <color indexed="12"/>
      <name val="Calibri"/>
      <family val="2"/>
    </font>
    <font>
      <i/>
      <sz val="10"/>
      <name val="Calibri"/>
      <family val="2"/>
    </font>
    <font>
      <sz val="14"/>
      <name val="Calibri"/>
      <family val="2"/>
    </font>
    <font>
      <b/>
      <sz val="14"/>
      <color indexed="10"/>
      <name val="Calibri"/>
      <family val="2"/>
    </font>
    <font>
      <b/>
      <sz val="14"/>
      <color indexed="12"/>
      <name val="Calibri"/>
      <family val="2"/>
    </font>
    <font>
      <sz val="14"/>
      <name val="Lucida Sans"/>
      <family val="2"/>
    </font>
    <font>
      <b/>
      <sz val="14"/>
      <name val="Calibri"/>
      <family val="2"/>
    </font>
    <font>
      <sz val="14"/>
      <color indexed="10"/>
      <name val="Calibri"/>
      <family val="2"/>
    </font>
    <font>
      <b/>
      <sz val="14"/>
      <name val="Lucida Sans"/>
      <family val="2"/>
    </font>
    <font>
      <b/>
      <sz val="14"/>
      <color indexed="18"/>
      <name val="Calibri"/>
      <family val="2"/>
    </font>
    <font>
      <sz val="12"/>
      <color indexed="59"/>
      <name val="Calibri"/>
      <family val="2"/>
    </font>
    <font>
      <sz val="12"/>
      <color indexed="59"/>
      <name val="Lucida Sans"/>
      <family val="2"/>
    </font>
    <font>
      <b/>
      <i/>
      <sz val="10"/>
      <name val="Calibri"/>
      <family val="2"/>
    </font>
    <font>
      <b/>
      <u/>
      <sz val="14"/>
      <name val="Calibri"/>
      <family val="2"/>
    </font>
    <font>
      <b/>
      <sz val="10"/>
      <color indexed="17"/>
      <name val="Calibri"/>
      <family val="2"/>
    </font>
    <font>
      <b/>
      <sz val="10"/>
      <name val="Arial"/>
      <family val="2"/>
    </font>
    <font>
      <b/>
      <sz val="14"/>
      <color rgb="FFFF0000"/>
      <name val="Calibri"/>
      <family val="2"/>
    </font>
    <font>
      <b/>
      <sz val="11"/>
      <color rgb="FFFF0000"/>
      <name val="Calibri"/>
      <family val="2"/>
      <scheme val="minor"/>
    </font>
    <font>
      <sz val="14"/>
      <color rgb="FFFF0000"/>
      <name val="Calibri"/>
      <family val="2"/>
    </font>
    <font>
      <b/>
      <sz val="11"/>
      <color theme="1"/>
      <name val="Calibri"/>
      <family val="2"/>
    </font>
    <font>
      <b/>
      <sz val="14"/>
      <name val="Calibri"/>
      <family val="2"/>
      <scheme val="minor"/>
    </font>
    <font>
      <b/>
      <sz val="14"/>
      <color rgb="FFFF0000"/>
      <name val="Calibri"/>
      <family val="2"/>
      <scheme val="minor"/>
    </font>
    <font>
      <b/>
      <sz val="11"/>
      <name val="Calibri"/>
      <family val="2"/>
      <scheme val="minor"/>
    </font>
    <font>
      <b/>
      <sz val="11"/>
      <color rgb="FFFF0000"/>
      <name val="Calibri"/>
      <family val="2"/>
    </font>
    <font>
      <b/>
      <sz val="10"/>
      <color theme="9" tint="-0.249977111117893"/>
      <name val="Arial"/>
      <family val="2"/>
    </font>
    <font>
      <sz val="10"/>
      <color theme="9" tint="-0.249977111117893"/>
      <name val="Arial"/>
      <family val="2"/>
    </font>
    <font>
      <b/>
      <sz val="14"/>
      <color rgb="FF00B050"/>
      <name val="Calibri"/>
      <family val="2"/>
    </font>
    <font>
      <b/>
      <sz val="11"/>
      <color rgb="FF00B050"/>
      <name val="Calibri"/>
      <family val="2"/>
    </font>
    <font>
      <b/>
      <sz val="10"/>
      <color rgb="FF0070C0"/>
      <name val="Calibri"/>
      <family val="2"/>
    </font>
    <font>
      <b/>
      <sz val="10"/>
      <color rgb="FFFF0000"/>
      <name val="Arial"/>
      <family val="2"/>
    </font>
    <font>
      <b/>
      <sz val="14"/>
      <color rgb="FF0000FF"/>
      <name val="Calibri"/>
      <family val="2"/>
    </font>
    <font>
      <sz val="14"/>
      <color theme="1"/>
      <name val="Calibri"/>
      <family val="2"/>
    </font>
    <font>
      <b/>
      <sz val="10"/>
      <color rgb="FFFF0000"/>
      <name val="Calibri"/>
      <family val="2"/>
    </font>
    <font>
      <b/>
      <sz val="14"/>
      <color theme="1"/>
      <name val="Calibri"/>
      <family val="2"/>
    </font>
    <font>
      <b/>
      <sz val="14"/>
      <color rgb="FF7030A0"/>
      <name val="Calibri"/>
      <family val="2"/>
    </font>
    <font>
      <b/>
      <sz val="14"/>
      <color rgb="FFFF0000"/>
      <name val="Lucida Sans"/>
      <family val="2"/>
    </font>
    <font>
      <b/>
      <sz val="10"/>
      <color theme="1"/>
      <name val="Arial"/>
      <family val="2"/>
    </font>
    <font>
      <b/>
      <u/>
      <sz val="10"/>
      <color rgb="FFFF0000"/>
      <name val="Arial"/>
      <family val="2"/>
    </font>
    <font>
      <b/>
      <sz val="10"/>
      <color indexed="10"/>
      <name val="Arial"/>
      <family val="2"/>
    </font>
    <font>
      <sz val="10"/>
      <color rgb="FFFF0000"/>
      <name val="Arial"/>
      <family val="2"/>
    </font>
    <font>
      <u/>
      <sz val="10"/>
      <color theme="1"/>
      <name val="Arial"/>
      <family val="2"/>
    </font>
  </fonts>
  <fills count="14">
    <fill>
      <patternFill patternType="none"/>
    </fill>
    <fill>
      <patternFill patternType="gray125"/>
    </fill>
    <fill>
      <patternFill patternType="solid">
        <fgColor indexed="15"/>
        <bgColor indexed="64"/>
      </patternFill>
    </fill>
    <fill>
      <patternFill patternType="solid">
        <fgColor indexed="65"/>
        <bgColor indexed="64"/>
      </patternFill>
    </fill>
    <fill>
      <patternFill patternType="solid">
        <fgColor indexed="9"/>
        <bgColor indexed="64"/>
      </patternFill>
    </fill>
    <fill>
      <patternFill patternType="gray0625">
        <bgColor indexed="9"/>
      </patternFill>
    </fill>
    <fill>
      <patternFill patternType="gray0625"/>
    </fill>
    <fill>
      <patternFill patternType="solid">
        <fgColor theme="0"/>
        <bgColor indexed="64"/>
      </patternFill>
    </fill>
    <fill>
      <patternFill patternType="lightUp">
        <bgColor theme="0"/>
      </patternFill>
    </fill>
    <fill>
      <patternFill patternType="solid">
        <fgColor theme="3" tint="0.79998168889431442"/>
        <bgColor indexed="64"/>
      </patternFill>
    </fill>
    <fill>
      <patternFill patternType="gray0625">
        <bgColor theme="0"/>
      </patternFill>
    </fill>
    <fill>
      <patternFill patternType="solid">
        <fgColor theme="6" tint="0.39997558519241921"/>
        <bgColor indexed="64"/>
      </patternFill>
    </fill>
    <fill>
      <patternFill patternType="solid">
        <fgColor rgb="FFFFFF00"/>
        <bgColor indexed="64"/>
      </patternFill>
    </fill>
    <fill>
      <patternFill patternType="gray0625">
        <bgColor theme="3"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double">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cellStyleXfs>
  <cellXfs count="652">
    <xf numFmtId="0" fontId="0" fillId="0" borderId="0" xfId="0"/>
    <xf numFmtId="0" fontId="3" fillId="0" borderId="0" xfId="0" applyFont="1"/>
    <xf numFmtId="0" fontId="7" fillId="0" borderId="0" xfId="0" applyFont="1"/>
    <xf numFmtId="0" fontId="8" fillId="0" borderId="0" xfId="0" applyFont="1"/>
    <xf numFmtId="0" fontId="6"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5" fillId="0" borderId="0" xfId="0" applyFont="1"/>
    <xf numFmtId="0" fontId="16" fillId="0" borderId="0" xfId="0" applyFont="1" applyAlignment="1">
      <alignment horizontal="center"/>
    </xf>
    <xf numFmtId="0" fontId="22" fillId="0" borderId="0" xfId="0" applyFont="1"/>
    <xf numFmtId="49" fontId="19" fillId="0" borderId="0" xfId="0" applyNumberFormat="1" applyFont="1"/>
    <xf numFmtId="0" fontId="17" fillId="0" borderId="0" xfId="0" applyFont="1"/>
    <xf numFmtId="8" fontId="0" fillId="0" borderId="0" xfId="0" applyNumberFormat="1"/>
    <xf numFmtId="0" fontId="30" fillId="0" borderId="0" xfId="0" applyFont="1"/>
    <xf numFmtId="0" fontId="33" fillId="0" borderId="0" xfId="0" applyFont="1"/>
    <xf numFmtId="0" fontId="35" fillId="0" borderId="0" xfId="0" applyFont="1"/>
    <xf numFmtId="0" fontId="33" fillId="3" borderId="0" xfId="0" applyFont="1" applyFill="1"/>
    <xf numFmtId="0" fontId="29" fillId="0" borderId="0" xfId="0" applyFont="1"/>
    <xf numFmtId="49" fontId="34" fillId="0" borderId="0" xfId="0" applyNumberFormat="1" applyFont="1"/>
    <xf numFmtId="0" fontId="37" fillId="0" borderId="0" xfId="0" applyFont="1"/>
    <xf numFmtId="0" fontId="29" fillId="0" borderId="0" xfId="0" applyFont="1" applyAlignment="1">
      <alignment horizontal="centerContinuous"/>
    </xf>
    <xf numFmtId="0" fontId="30" fillId="0" borderId="0" xfId="0" applyFont="1" applyAlignment="1">
      <alignment horizontal="centerContinuous"/>
    </xf>
    <xf numFmtId="44" fontId="30" fillId="0" borderId="0" xfId="2" applyFont="1" applyBorder="1" applyAlignment="1">
      <alignment horizontal="centerContinuous"/>
    </xf>
    <xf numFmtId="44" fontId="33" fillId="0" borderId="0" xfId="2" applyFont="1"/>
    <xf numFmtId="0" fontId="33" fillId="0" borderId="0" xfId="0" applyFont="1" applyAlignment="1">
      <alignment horizontal="right" vertical="top"/>
    </xf>
    <xf numFmtId="165" fontId="33" fillId="0" borderId="0" xfId="1" applyNumberFormat="1" applyFont="1" applyBorder="1" applyAlignment="1">
      <alignment horizontal="left"/>
    </xf>
    <xf numFmtId="0" fontId="33" fillId="0" borderId="0" xfId="0" applyFont="1" applyAlignment="1">
      <alignment vertical="top"/>
    </xf>
    <xf numFmtId="0" fontId="39" fillId="0" borderId="0" xfId="0" applyFont="1"/>
    <xf numFmtId="44" fontId="39" fillId="0" borderId="0" xfId="2" applyFont="1"/>
    <xf numFmtId="0" fontId="52" fillId="4" borderId="1" xfId="0" applyFont="1" applyFill="1" applyBorder="1" applyAlignment="1" applyProtection="1">
      <alignment vertical="center" wrapText="1"/>
      <protection locked="0"/>
    </xf>
    <xf numFmtId="44" fontId="52" fillId="4" borderId="1" xfId="2" applyFont="1" applyFill="1" applyBorder="1" applyAlignment="1" applyProtection="1">
      <alignment vertical="center"/>
      <protection locked="0"/>
    </xf>
    <xf numFmtId="0" fontId="52" fillId="0" borderId="0" xfId="0" applyFont="1"/>
    <xf numFmtId="0" fontId="55" fillId="0" borderId="0" xfId="0" applyFont="1"/>
    <xf numFmtId="44" fontId="56" fillId="4" borderId="1" xfId="2" applyFont="1" applyFill="1" applyBorder="1" applyAlignment="1" applyProtection="1"/>
    <xf numFmtId="44" fontId="52" fillId="5" borderId="1" xfId="0" applyNumberFormat="1" applyFont="1" applyFill="1" applyBorder="1"/>
    <xf numFmtId="44" fontId="52" fillId="5" borderId="1" xfId="2" applyFont="1" applyFill="1" applyBorder="1" applyAlignment="1" applyProtection="1">
      <alignment vertical="center"/>
    </xf>
    <xf numFmtId="0" fontId="56" fillId="0" borderId="0" xfId="0" applyFont="1"/>
    <xf numFmtId="0" fontId="58" fillId="0" borderId="0" xfId="0" applyFont="1"/>
    <xf numFmtId="0" fontId="60" fillId="0" borderId="0" xfId="0" applyFont="1"/>
    <xf numFmtId="0" fontId="61" fillId="0" borderId="0" xfId="0" applyFont="1"/>
    <xf numFmtId="0" fontId="29" fillId="7" borderId="3" xfId="0" applyFont="1" applyFill="1" applyBorder="1"/>
    <xf numFmtId="0" fontId="31" fillId="7" borderId="5" xfId="0" applyFont="1" applyFill="1" applyBorder="1" applyAlignment="1">
      <alignment horizontal="center"/>
    </xf>
    <xf numFmtId="0" fontId="29" fillId="7" borderId="6" xfId="0" applyFont="1" applyFill="1" applyBorder="1"/>
    <xf numFmtId="0" fontId="29" fillId="7" borderId="7" xfId="0" applyFont="1" applyFill="1" applyBorder="1"/>
    <xf numFmtId="1" fontId="31" fillId="7" borderId="8" xfId="1" applyNumberFormat="1" applyFont="1" applyFill="1" applyBorder="1" applyAlignment="1">
      <alignment horizontal="center"/>
    </xf>
    <xf numFmtId="0" fontId="29" fillId="7" borderId="0" xfId="0" applyFont="1" applyFill="1" applyAlignment="1">
      <alignment horizontal="center"/>
    </xf>
    <xf numFmtId="43" fontId="29" fillId="7" borderId="0" xfId="1" applyFont="1" applyFill="1" applyBorder="1" applyAlignment="1">
      <alignment horizontal="center"/>
    </xf>
    <xf numFmtId="0" fontId="35" fillId="7" borderId="9" xfId="0" applyFont="1" applyFill="1" applyBorder="1"/>
    <xf numFmtId="0" fontId="35" fillId="7" borderId="8" xfId="0" applyFont="1" applyFill="1" applyBorder="1"/>
    <xf numFmtId="0" fontId="35" fillId="7" borderId="10" xfId="0" applyFont="1" applyFill="1" applyBorder="1"/>
    <xf numFmtId="0" fontId="35" fillId="7" borderId="11" xfId="0" applyFont="1" applyFill="1" applyBorder="1"/>
    <xf numFmtId="44" fontId="35" fillId="7" borderId="11" xfId="2" applyFont="1" applyFill="1" applyBorder="1"/>
    <xf numFmtId="0" fontId="35" fillId="7" borderId="4" xfId="0" applyFont="1" applyFill="1" applyBorder="1"/>
    <xf numFmtId="44" fontId="34" fillId="7" borderId="0" xfId="2" quotePrefix="1" applyFont="1" applyFill="1" applyBorder="1" applyAlignment="1">
      <alignment horizontal="center"/>
    </xf>
    <xf numFmtId="0" fontId="34" fillId="7" borderId="0" xfId="0" applyFont="1" applyFill="1" applyAlignment="1">
      <alignment horizontal="center"/>
    </xf>
    <xf numFmtId="49" fontId="34" fillId="7" borderId="0" xfId="0" applyNumberFormat="1" applyFont="1" applyFill="1" applyAlignment="1">
      <alignment horizontal="center"/>
    </xf>
    <xf numFmtId="44" fontId="33" fillId="7" borderId="1" xfId="2" applyFont="1" applyFill="1" applyBorder="1" applyProtection="1">
      <protection locked="0"/>
    </xf>
    <xf numFmtId="7" fontId="33" fillId="7" borderId="0" xfId="2" applyNumberFormat="1" applyFont="1" applyFill="1" applyBorder="1" applyAlignment="1" applyProtection="1">
      <alignment horizontal="right"/>
    </xf>
    <xf numFmtId="7" fontId="35" fillId="7" borderId="0" xfId="2" applyNumberFormat="1" applyFont="1" applyFill="1" applyBorder="1" applyAlignment="1" applyProtection="1"/>
    <xf numFmtId="44" fontId="33" fillId="7" borderId="1" xfId="2" applyFont="1" applyFill="1" applyBorder="1" applyAlignment="1" applyProtection="1">
      <alignment horizontal="right"/>
      <protection locked="0"/>
    </xf>
    <xf numFmtId="167" fontId="35" fillId="7" borderId="0" xfId="0" applyNumberFormat="1" applyFont="1" applyFill="1"/>
    <xf numFmtId="167" fontId="49" fillId="7" borderId="0" xfId="0" applyNumberFormat="1" applyFont="1" applyFill="1" applyAlignment="1">
      <alignment horizontal="right"/>
    </xf>
    <xf numFmtId="0" fontId="49" fillId="7" borderId="0" xfId="0" applyFont="1" applyFill="1" applyAlignment="1">
      <alignment horizontal="centerContinuous"/>
    </xf>
    <xf numFmtId="0" fontId="50" fillId="7" borderId="0" xfId="0" applyFont="1" applyFill="1" applyAlignment="1">
      <alignment horizontal="centerContinuous"/>
    </xf>
    <xf numFmtId="44" fontId="49" fillId="7" borderId="0" xfId="2" applyFont="1" applyFill="1" applyBorder="1" applyAlignment="1">
      <alignment horizontal="centerContinuous"/>
    </xf>
    <xf numFmtId="44" fontId="49" fillId="7" borderId="0" xfId="0" applyNumberFormat="1" applyFont="1" applyFill="1" applyAlignment="1">
      <alignment horizontal="centerContinuous"/>
    </xf>
    <xf numFmtId="42" fontId="49" fillId="7" borderId="0" xfId="0" applyNumberFormat="1" applyFont="1" applyFill="1" applyAlignment="1">
      <alignment horizontal="centerContinuous"/>
    </xf>
    <xf numFmtId="0" fontId="33" fillId="7" borderId="0" xfId="0" applyFont="1" applyFill="1" applyAlignment="1">
      <alignment horizontal="centerContinuous" vertical="top"/>
    </xf>
    <xf numFmtId="0" fontId="35" fillId="7" borderId="0" xfId="0" applyFont="1" applyFill="1"/>
    <xf numFmtId="0" fontId="56" fillId="7" borderId="0" xfId="0" applyFont="1" applyFill="1"/>
    <xf numFmtId="0" fontId="53" fillId="7" borderId="0" xfId="0" applyFont="1" applyFill="1"/>
    <xf numFmtId="0" fontId="56" fillId="7" borderId="1" xfId="0" applyFont="1" applyFill="1" applyBorder="1" applyAlignment="1" applyProtection="1">
      <alignment horizontal="center"/>
      <protection locked="0"/>
    </xf>
    <xf numFmtId="0" fontId="35" fillId="7" borderId="12" xfId="0" applyFont="1" applyFill="1" applyBorder="1"/>
    <xf numFmtId="0" fontId="35" fillId="7" borderId="0" xfId="0" applyFont="1" applyFill="1" applyAlignment="1">
      <alignment horizontal="right"/>
    </xf>
    <xf numFmtId="0" fontId="35" fillId="7" borderId="13" xfId="0" applyFont="1" applyFill="1" applyBorder="1" applyAlignment="1">
      <alignment horizontal="right"/>
    </xf>
    <xf numFmtId="3" fontId="34" fillId="7" borderId="0" xfId="0" applyNumberFormat="1" applyFont="1" applyFill="1" applyAlignment="1">
      <alignment horizontal="right"/>
    </xf>
    <xf numFmtId="10" fontId="34" fillId="7" borderId="0" xfId="0" applyNumberFormat="1" applyFont="1" applyFill="1" applyAlignment="1">
      <alignment horizontal="right"/>
    </xf>
    <xf numFmtId="37" fontId="34" fillId="7" borderId="0" xfId="1" applyNumberFormat="1" applyFont="1" applyFill="1" applyAlignment="1">
      <alignment horizontal="right"/>
    </xf>
    <xf numFmtId="0" fontId="30" fillId="7" borderId="0" xfId="0" applyFont="1" applyFill="1"/>
    <xf numFmtId="0" fontId="30" fillId="7" borderId="0" xfId="0" applyFont="1" applyFill="1" applyAlignment="1">
      <alignment horizontal="center"/>
    </xf>
    <xf numFmtId="49" fontId="34" fillId="7" borderId="0" xfId="0" applyNumberFormat="1" applyFont="1" applyFill="1" applyAlignment="1">
      <alignment horizontal="right"/>
    </xf>
    <xf numFmtId="49" fontId="34" fillId="7" borderId="0" xfId="1" applyNumberFormat="1" applyFont="1" applyFill="1" applyBorder="1" applyAlignment="1">
      <alignment horizontal="right"/>
    </xf>
    <xf numFmtId="44" fontId="37" fillId="7" borderId="1" xfId="1" applyNumberFormat="1" applyFont="1" applyFill="1" applyBorder="1" applyProtection="1">
      <protection locked="0"/>
    </xf>
    <xf numFmtId="166" fontId="37" fillId="7" borderId="1" xfId="1" applyNumberFormat="1" applyFont="1" applyFill="1" applyBorder="1" applyAlignment="1" applyProtection="1">
      <alignment horizontal="center"/>
      <protection locked="0"/>
    </xf>
    <xf numFmtId="44" fontId="56" fillId="8" borderId="1" xfId="0" applyNumberFormat="1" applyFont="1" applyFill="1" applyBorder="1"/>
    <xf numFmtId="0" fontId="33" fillId="7" borderId="0" xfId="0" applyFont="1" applyFill="1" applyAlignment="1">
      <alignment horizontal="center"/>
    </xf>
    <xf numFmtId="44" fontId="33" fillId="7" borderId="0" xfId="0" applyNumberFormat="1" applyFont="1" applyFill="1"/>
    <xf numFmtId="3" fontId="30" fillId="7" borderId="0" xfId="1" applyNumberFormat="1" applyFont="1" applyFill="1"/>
    <xf numFmtId="2" fontId="30" fillId="7" borderId="0" xfId="1" applyNumberFormat="1" applyFont="1" applyFill="1" applyAlignment="1">
      <alignment horizontal="center"/>
    </xf>
    <xf numFmtId="2" fontId="30" fillId="7" borderId="0" xfId="1" applyNumberFormat="1" applyFont="1" applyFill="1"/>
    <xf numFmtId="10" fontId="30" fillId="7" borderId="0" xfId="0" applyNumberFormat="1" applyFont="1" applyFill="1"/>
    <xf numFmtId="169" fontId="30" fillId="7" borderId="0" xfId="1" applyNumberFormat="1" applyFont="1" applyFill="1"/>
    <xf numFmtId="0" fontId="56" fillId="7" borderId="2" xfId="0" applyFont="1" applyFill="1" applyBorder="1"/>
    <xf numFmtId="0" fontId="56" fillId="7" borderId="6" xfId="0" applyFont="1" applyFill="1" applyBorder="1"/>
    <xf numFmtId="1" fontId="53" fillId="7" borderId="0" xfId="0" applyNumberFormat="1" applyFont="1" applyFill="1" applyAlignment="1">
      <alignment horizontal="center"/>
    </xf>
    <xf numFmtId="0" fontId="56" fillId="7" borderId="9" xfId="0" applyFont="1" applyFill="1" applyBorder="1" applyAlignment="1">
      <alignment horizontal="left"/>
    </xf>
    <xf numFmtId="0" fontId="53" fillId="7" borderId="0" xfId="0" applyFont="1" applyFill="1" applyAlignment="1">
      <alignment horizontal="right"/>
    </xf>
    <xf numFmtId="49" fontId="37" fillId="7" borderId="10" xfId="1" applyNumberFormat="1" applyFont="1" applyFill="1" applyBorder="1" applyAlignment="1" applyProtection="1">
      <alignment horizontal="left" wrapText="1"/>
      <protection locked="0"/>
    </xf>
    <xf numFmtId="49" fontId="34" fillId="7" borderId="6" xfId="0" applyNumberFormat="1" applyFont="1" applyFill="1" applyBorder="1" applyAlignment="1">
      <alignment horizontal="centerContinuous"/>
    </xf>
    <xf numFmtId="49" fontId="34" fillId="7" borderId="18" xfId="1" applyNumberFormat="1" applyFont="1" applyFill="1" applyBorder="1" applyAlignment="1">
      <alignment horizontal="center"/>
    </xf>
    <xf numFmtId="49" fontId="34" fillId="7" borderId="18" xfId="0" applyNumberFormat="1" applyFont="1" applyFill="1" applyBorder="1" applyAlignment="1">
      <alignment horizontal="center"/>
    </xf>
    <xf numFmtId="1" fontId="53" fillId="7" borderId="0" xfId="0" applyNumberFormat="1" applyFont="1" applyFill="1" applyAlignment="1">
      <alignment horizontal="left"/>
    </xf>
    <xf numFmtId="0" fontId="52" fillId="7" borderId="19" xfId="0" applyFont="1" applyFill="1" applyBorder="1" applyAlignment="1">
      <alignment horizontal="center"/>
    </xf>
    <xf numFmtId="0" fontId="53" fillId="7" borderId="14" xfId="0" applyFont="1" applyFill="1" applyBorder="1" applyAlignment="1">
      <alignment horizontal="center"/>
    </xf>
    <xf numFmtId="0" fontId="31" fillId="7" borderId="8" xfId="0" applyFont="1" applyFill="1" applyBorder="1" applyAlignment="1">
      <alignment shrinkToFit="1"/>
    </xf>
    <xf numFmtId="0" fontId="51" fillId="7" borderId="0" xfId="0" applyFont="1" applyFill="1" applyAlignment="1">
      <alignment horizontal="center" vertical="top"/>
    </xf>
    <xf numFmtId="0" fontId="62" fillId="7" borderId="0" xfId="0" applyFont="1" applyFill="1" applyAlignment="1">
      <alignment horizontal="centerContinuous" vertical="top"/>
    </xf>
    <xf numFmtId="0" fontId="37" fillId="7" borderId="1" xfId="0" applyFont="1" applyFill="1" applyBorder="1" applyAlignment="1">
      <alignment horizontal="center"/>
    </xf>
    <xf numFmtId="3" fontId="52" fillId="7" borderId="8" xfId="0" applyNumberFormat="1" applyFont="1" applyFill="1" applyBorder="1" applyAlignment="1">
      <alignment horizontal="right"/>
    </xf>
    <xf numFmtId="10" fontId="52" fillId="7" borderId="8" xfId="0" applyNumberFormat="1" applyFont="1" applyFill="1" applyBorder="1" applyAlignment="1">
      <alignment horizontal="right"/>
    </xf>
    <xf numFmtId="37" fontId="56" fillId="7" borderId="8" xfId="1" applyNumberFormat="1" applyFont="1" applyFill="1" applyBorder="1" applyAlignment="1">
      <alignment horizontal="right"/>
    </xf>
    <xf numFmtId="0" fontId="52" fillId="7" borderId="8" xfId="0" applyFont="1" applyFill="1" applyBorder="1"/>
    <xf numFmtId="0" fontId="56" fillId="7" borderId="0" xfId="0" applyFont="1" applyFill="1" applyAlignment="1">
      <alignment shrinkToFit="1"/>
    </xf>
    <xf numFmtId="0" fontId="56" fillId="7" borderId="11" xfId="0" applyFont="1" applyFill="1" applyBorder="1" applyAlignment="1" applyProtection="1">
      <alignment shrinkToFit="1"/>
      <protection locked="0"/>
    </xf>
    <xf numFmtId="0" fontId="35" fillId="7" borderId="13" xfId="0" applyFont="1" applyFill="1" applyBorder="1" applyAlignment="1">
      <alignment horizontal="right" shrinkToFit="1"/>
    </xf>
    <xf numFmtId="0" fontId="29" fillId="7" borderId="23" xfId="0" applyFont="1" applyFill="1" applyBorder="1" applyAlignment="1" applyProtection="1">
      <alignment shrinkToFit="1"/>
      <protection locked="0"/>
    </xf>
    <xf numFmtId="0" fontId="56" fillId="7" borderId="0" xfId="0" applyFont="1" applyFill="1" applyAlignment="1">
      <alignment horizontal="center"/>
    </xf>
    <xf numFmtId="49" fontId="30" fillId="0" borderId="0" xfId="0" applyNumberFormat="1" applyFont="1"/>
    <xf numFmtId="0" fontId="33" fillId="4" borderId="0" xfId="0" applyFont="1" applyFill="1"/>
    <xf numFmtId="3" fontId="34" fillId="2" borderId="0" xfId="0" applyNumberFormat="1" applyFont="1" applyFill="1" applyAlignment="1">
      <alignment horizontal="right"/>
    </xf>
    <xf numFmtId="10" fontId="34" fillId="2" borderId="0" xfId="0" applyNumberFormat="1" applyFont="1" applyFill="1" applyAlignment="1">
      <alignment horizontal="right"/>
    </xf>
    <xf numFmtId="37" fontId="34" fillId="2" borderId="0" xfId="1" applyNumberFormat="1" applyFont="1" applyFill="1" applyAlignment="1" applyProtection="1">
      <alignment horizontal="right"/>
    </xf>
    <xf numFmtId="49" fontId="30" fillId="0" borderId="1" xfId="0" applyNumberFormat="1" applyFont="1" applyBorder="1"/>
    <xf numFmtId="49" fontId="33" fillId="4" borderId="1" xfId="1" applyNumberFormat="1" applyFont="1" applyFill="1" applyBorder="1" applyAlignment="1" applyProtection="1">
      <alignment horizontal="center"/>
    </xf>
    <xf numFmtId="49" fontId="34" fillId="2" borderId="0" xfId="0" applyNumberFormat="1" applyFont="1" applyFill="1" applyAlignment="1">
      <alignment horizontal="right"/>
    </xf>
    <xf numFmtId="49" fontId="34" fillId="2" borderId="0" xfId="1" applyNumberFormat="1" applyFont="1" applyFill="1" applyBorder="1" applyAlignment="1" applyProtection="1">
      <alignment horizontal="right"/>
    </xf>
    <xf numFmtId="3" fontId="56" fillId="2" borderId="0" xfId="0" applyNumberFormat="1" applyFont="1" applyFill="1" applyAlignment="1">
      <alignment horizontal="right"/>
    </xf>
    <xf numFmtId="10" fontId="56" fillId="2" borderId="0" xfId="0" applyNumberFormat="1" applyFont="1" applyFill="1" applyAlignment="1">
      <alignment horizontal="right"/>
    </xf>
    <xf numFmtId="37" fontId="56" fillId="2" borderId="0" xfId="1" applyNumberFormat="1" applyFont="1" applyFill="1" applyBorder="1" applyAlignment="1" applyProtection="1">
      <alignment horizontal="right"/>
    </xf>
    <xf numFmtId="10" fontId="56" fillId="4" borderId="1" xfId="0" applyNumberFormat="1" applyFont="1" applyFill="1" applyBorder="1" applyAlignment="1">
      <alignment horizontal="center"/>
    </xf>
    <xf numFmtId="10" fontId="52" fillId="2" borderId="0" xfId="0" applyNumberFormat="1" applyFont="1" applyFill="1" applyAlignment="1">
      <alignment horizontal="right"/>
    </xf>
    <xf numFmtId="49" fontId="33" fillId="4" borderId="1" xfId="0" applyNumberFormat="1" applyFont="1" applyFill="1" applyBorder="1" applyAlignment="1">
      <alignment horizontal="center" vertical="center" wrapText="1"/>
    </xf>
    <xf numFmtId="43" fontId="54" fillId="0" borderId="1" xfId="1" applyFont="1" applyBorder="1" applyAlignment="1" applyProtection="1">
      <alignment horizontal="left" vertical="center"/>
    </xf>
    <xf numFmtId="3" fontId="52" fillId="2" borderId="0" xfId="0" applyNumberFormat="1" applyFont="1" applyFill="1" applyAlignment="1">
      <alignment horizontal="right"/>
    </xf>
    <xf numFmtId="37" fontId="52" fillId="2" borderId="0" xfId="1" applyNumberFormat="1" applyFont="1" applyFill="1" applyBorder="1" applyAlignment="1" applyProtection="1">
      <alignment horizontal="right"/>
    </xf>
    <xf numFmtId="3" fontId="52" fillId="2" borderId="0" xfId="0" applyNumberFormat="1" applyFont="1" applyFill="1" applyAlignment="1">
      <alignment horizontal="right" vertical="center"/>
    </xf>
    <xf numFmtId="10" fontId="52" fillId="2" borderId="0" xfId="0" applyNumberFormat="1" applyFont="1" applyFill="1" applyAlignment="1">
      <alignment horizontal="right" vertical="center"/>
    </xf>
    <xf numFmtId="37" fontId="52" fillId="2" borderId="0" xfId="1" applyNumberFormat="1" applyFont="1" applyFill="1" applyBorder="1" applyAlignment="1" applyProtection="1">
      <alignment horizontal="right" vertical="center"/>
    </xf>
    <xf numFmtId="0" fontId="52" fillId="0" borderId="0" xfId="0" applyFont="1" applyAlignment="1">
      <alignment vertical="center"/>
    </xf>
    <xf numFmtId="0" fontId="55" fillId="0" borderId="0" xfId="0" applyFont="1" applyAlignment="1">
      <alignment vertical="center"/>
    </xf>
    <xf numFmtId="44" fontId="52" fillId="5" borderId="1" xfId="0" applyNumberFormat="1" applyFont="1" applyFill="1" applyBorder="1" applyAlignment="1">
      <alignment vertical="center"/>
    </xf>
    <xf numFmtId="0" fontId="68" fillId="4" borderId="1" xfId="0" applyFont="1" applyFill="1" applyBorder="1" applyAlignment="1">
      <alignment vertical="center" wrapText="1"/>
    </xf>
    <xf numFmtId="0" fontId="68" fillId="4" borderId="20" xfId="0" applyFont="1" applyFill="1" applyBorder="1"/>
    <xf numFmtId="0" fontId="68" fillId="4" borderId="21" xfId="0" applyFont="1" applyFill="1" applyBorder="1" applyAlignment="1">
      <alignment wrapText="1"/>
    </xf>
    <xf numFmtId="0" fontId="68" fillId="4" borderId="1" xfId="0" applyFont="1" applyFill="1" applyBorder="1" applyAlignment="1">
      <alignment wrapText="1"/>
    </xf>
    <xf numFmtId="0" fontId="30" fillId="4" borderId="0" xfId="0" applyFont="1" applyFill="1" applyAlignment="1">
      <alignment wrapText="1"/>
    </xf>
    <xf numFmtId="10" fontId="30" fillId="4" borderId="0" xfId="0" applyNumberFormat="1" applyFont="1" applyFill="1"/>
    <xf numFmtId="37" fontId="30" fillId="4" borderId="0" xfId="1" applyNumberFormat="1" applyFont="1" applyFill="1" applyProtection="1"/>
    <xf numFmtId="0" fontId="30" fillId="4" borderId="0" xfId="0" applyFont="1" applyFill="1"/>
    <xf numFmtId="0" fontId="52" fillId="0" borderId="1" xfId="0" applyFont="1" applyBorder="1" applyAlignment="1" applyProtection="1">
      <alignment vertical="center" wrapText="1"/>
      <protection locked="0"/>
    </xf>
    <xf numFmtId="0" fontId="69" fillId="7" borderId="0" xfId="0" applyFont="1" applyFill="1" applyAlignment="1">
      <alignment shrinkToFit="1"/>
    </xf>
    <xf numFmtId="0" fontId="35" fillId="7" borderId="1" xfId="0" applyFont="1" applyFill="1" applyBorder="1" applyAlignment="1">
      <alignment horizontal="center"/>
    </xf>
    <xf numFmtId="49" fontId="35" fillId="7" borderId="1" xfId="0" applyNumberFormat="1" applyFont="1" applyFill="1" applyBorder="1" applyAlignment="1">
      <alignment horizontal="center"/>
    </xf>
    <xf numFmtId="0" fontId="29" fillId="7" borderId="24" xfId="0" applyFont="1" applyFill="1" applyBorder="1"/>
    <xf numFmtId="0" fontId="72" fillId="0" borderId="0" xfId="0" applyFont="1" applyAlignment="1">
      <alignment horizontal="right"/>
    </xf>
    <xf numFmtId="0" fontId="31" fillId="7" borderId="14" xfId="0" applyFont="1" applyFill="1" applyBorder="1" applyAlignment="1">
      <alignment horizontal="center"/>
    </xf>
    <xf numFmtId="0" fontId="35" fillId="7" borderId="19" xfId="0" applyFont="1" applyFill="1" applyBorder="1"/>
    <xf numFmtId="0" fontId="73" fillId="7" borderId="19" xfId="0" applyFont="1" applyFill="1" applyBorder="1" applyAlignment="1">
      <alignment horizontal="center"/>
    </xf>
    <xf numFmtId="0" fontId="29" fillId="7" borderId="8" xfId="0" applyFont="1" applyFill="1" applyBorder="1" applyAlignment="1">
      <alignment horizontal="right"/>
    </xf>
    <xf numFmtId="49" fontId="33" fillId="4" borderId="6" xfId="0" applyNumberFormat="1" applyFont="1" applyFill="1" applyBorder="1" applyAlignment="1">
      <alignment horizontal="center"/>
    </xf>
    <xf numFmtId="49" fontId="33" fillId="4" borderId="0" xfId="0" applyNumberFormat="1" applyFont="1" applyFill="1" applyAlignment="1">
      <alignment horizontal="center"/>
    </xf>
    <xf numFmtId="0" fontId="75" fillId="0" borderId="0" xfId="0" applyFont="1"/>
    <xf numFmtId="0" fontId="29" fillId="7" borderId="0" xfId="0" applyFont="1" applyFill="1"/>
    <xf numFmtId="44" fontId="52" fillId="6" borderId="1" xfId="0" applyNumberFormat="1" applyFont="1" applyFill="1" applyBorder="1" applyAlignment="1">
      <alignment vertical="center"/>
    </xf>
    <xf numFmtId="49" fontId="75" fillId="0" borderId="6" xfId="0" applyNumberFormat="1" applyFont="1" applyBorder="1"/>
    <xf numFmtId="49" fontId="74" fillId="0" borderId="6" xfId="0" applyNumberFormat="1" applyFont="1" applyBorder="1"/>
    <xf numFmtId="49" fontId="75" fillId="0" borderId="9" xfId="0" applyNumberFormat="1" applyFont="1" applyBorder="1"/>
    <xf numFmtId="0" fontId="74" fillId="0" borderId="18" xfId="0" applyFont="1" applyBorder="1"/>
    <xf numFmtId="0" fontId="77" fillId="4" borderId="0" xfId="0" applyFont="1" applyFill="1" applyAlignment="1">
      <alignment wrapText="1"/>
    </xf>
    <xf numFmtId="49" fontId="65" fillId="0" borderId="2" xfId="0" applyNumberFormat="1" applyFont="1" applyBorder="1"/>
    <xf numFmtId="0" fontId="65" fillId="0" borderId="20" xfId="0" applyFont="1" applyBorder="1"/>
    <xf numFmtId="0" fontId="65" fillId="0" borderId="18" xfId="0" applyFont="1" applyBorder="1" applyAlignment="1">
      <alignment vertical="center"/>
    </xf>
    <xf numFmtId="49" fontId="65" fillId="0" borderId="6" xfId="0" applyNumberFormat="1" applyFont="1" applyBorder="1"/>
    <xf numFmtId="0" fontId="65" fillId="0" borderId="18" xfId="0" applyFont="1" applyBorder="1"/>
    <xf numFmtId="0" fontId="31" fillId="7" borderId="8" xfId="0" applyFont="1" applyFill="1" applyBorder="1" applyAlignment="1">
      <alignment horizontal="center"/>
    </xf>
    <xf numFmtId="14" fontId="67" fillId="0" borderId="8" xfId="0" applyNumberFormat="1" applyFont="1" applyBorder="1" applyAlignment="1">
      <alignment horizontal="left"/>
    </xf>
    <xf numFmtId="0" fontId="37" fillId="4" borderId="1" xfId="0" applyFont="1" applyFill="1" applyBorder="1" applyAlignment="1" applyProtection="1">
      <alignment vertical="top" wrapText="1"/>
      <protection locked="0"/>
    </xf>
    <xf numFmtId="49" fontId="53" fillId="0" borderId="1" xfId="0" applyNumberFormat="1" applyFont="1" applyBorder="1" applyAlignment="1">
      <alignment vertical="center"/>
    </xf>
    <xf numFmtId="43" fontId="54" fillId="0" borderId="1" xfId="1" applyFont="1" applyFill="1" applyBorder="1" applyAlignment="1" applyProtection="1">
      <alignment horizontal="left" vertical="center"/>
    </xf>
    <xf numFmtId="0" fontId="53" fillId="0" borderId="1" xfId="0" applyFont="1" applyBorder="1" applyAlignment="1">
      <alignment vertical="center"/>
    </xf>
    <xf numFmtId="49" fontId="53" fillId="0" borderId="1" xfId="0" applyNumberFormat="1" applyFont="1" applyBorder="1" applyAlignment="1">
      <alignment horizontal="left" vertical="center"/>
    </xf>
    <xf numFmtId="0" fontId="52" fillId="0" borderId="1" xfId="0" applyFont="1" applyBorder="1" applyAlignment="1">
      <alignment vertical="center" wrapText="1"/>
    </xf>
    <xf numFmtId="44" fontId="56" fillId="5" borderId="1" xfId="2" applyFont="1" applyFill="1" applyBorder="1" applyAlignment="1" applyProtection="1"/>
    <xf numFmtId="44" fontId="56" fillId="6" borderId="1" xfId="0" applyNumberFormat="1" applyFont="1" applyFill="1" applyBorder="1"/>
    <xf numFmtId="0" fontId="81" fillId="4" borderId="1" xfId="0" applyFont="1" applyFill="1" applyBorder="1" applyAlignment="1" applyProtection="1">
      <alignment vertical="center" wrapText="1"/>
      <protection locked="0"/>
    </xf>
    <xf numFmtId="44" fontId="33" fillId="10" borderId="1" xfId="2" applyFont="1" applyFill="1" applyBorder="1" applyProtection="1"/>
    <xf numFmtId="0" fontId="76" fillId="4" borderId="1" xfId="0" applyFont="1" applyFill="1" applyBorder="1" applyAlignment="1">
      <alignment vertical="center" wrapText="1"/>
    </xf>
    <xf numFmtId="0" fontId="65" fillId="0" borderId="0" xfId="0" applyFont="1" applyAlignment="1">
      <alignment vertical="center"/>
    </xf>
    <xf numFmtId="0" fontId="65" fillId="0" borderId="4" xfId="0" applyFont="1" applyBorder="1" applyAlignment="1">
      <alignment vertical="center"/>
    </xf>
    <xf numFmtId="0" fontId="65" fillId="0" borderId="8" xfId="0" applyFont="1" applyBorder="1" applyAlignment="1">
      <alignment vertical="center"/>
    </xf>
    <xf numFmtId="49" fontId="65" fillId="0" borderId="20" xfId="0" applyNumberFormat="1" applyFont="1" applyBorder="1" applyAlignment="1">
      <alignment vertical="center"/>
    </xf>
    <xf numFmtId="49" fontId="65" fillId="0" borderId="18" xfId="0" applyNumberFormat="1" applyFont="1" applyBorder="1" applyAlignment="1">
      <alignment vertical="center"/>
    </xf>
    <xf numFmtId="49" fontId="65" fillId="0" borderId="21" xfId="0" applyNumberFormat="1" applyFont="1" applyBorder="1" applyAlignment="1">
      <alignment vertical="center"/>
    </xf>
    <xf numFmtId="0" fontId="65" fillId="0" borderId="20" xfId="0" applyFont="1" applyBorder="1" applyAlignment="1">
      <alignment vertical="center"/>
    </xf>
    <xf numFmtId="42" fontId="56" fillId="7" borderId="1" xfId="2" applyNumberFormat="1" applyFont="1" applyFill="1" applyBorder="1" applyProtection="1">
      <protection locked="0"/>
    </xf>
    <xf numFmtId="42" fontId="52" fillId="7" borderId="1" xfId="2" applyNumberFormat="1" applyFont="1" applyFill="1" applyBorder="1" applyProtection="1">
      <protection locked="0"/>
    </xf>
    <xf numFmtId="42" fontId="37" fillId="7" borderId="1" xfId="2" applyNumberFormat="1" applyFont="1" applyFill="1" applyBorder="1" applyProtection="1">
      <protection locked="0"/>
    </xf>
    <xf numFmtId="44" fontId="52" fillId="4" borderId="1" xfId="2" applyFont="1" applyFill="1" applyBorder="1" applyAlignment="1" applyProtection="1">
      <alignment vertical="center"/>
    </xf>
    <xf numFmtId="0" fontId="83" fillId="7" borderId="0" xfId="0" applyFont="1" applyFill="1"/>
    <xf numFmtId="0" fontId="66" fillId="7" borderId="11" xfId="0" applyFont="1" applyFill="1" applyBorder="1" applyAlignment="1" applyProtection="1">
      <alignment horizontal="left"/>
      <protection locked="0"/>
    </xf>
    <xf numFmtId="0" fontId="85" fillId="0" borderId="8" xfId="0" applyFont="1" applyBorder="1" applyAlignment="1" applyProtection="1">
      <alignment horizontal="center"/>
      <protection locked="0"/>
    </xf>
    <xf numFmtId="0" fontId="81" fillId="4" borderId="48" xfId="0" quotePrefix="1" applyFont="1" applyFill="1" applyBorder="1" applyAlignment="1" applyProtection="1">
      <alignment vertical="center" wrapText="1"/>
      <protection locked="0"/>
    </xf>
    <xf numFmtId="0" fontId="81" fillId="4" borderId="49" xfId="0" quotePrefix="1" applyFont="1" applyFill="1" applyBorder="1" applyAlignment="1" applyProtection="1">
      <alignment vertical="center" wrapText="1"/>
      <protection locked="0"/>
    </xf>
    <xf numFmtId="0" fontId="81" fillId="4" borderId="50" xfId="0" quotePrefix="1" applyFont="1" applyFill="1" applyBorder="1" applyAlignment="1" applyProtection="1">
      <alignment vertical="center" wrapText="1"/>
      <protection locked="0"/>
    </xf>
    <xf numFmtId="0" fontId="79" fillId="0" borderId="19" xfId="0" applyFont="1" applyBorder="1" applyAlignment="1">
      <alignment horizontal="center"/>
    </xf>
    <xf numFmtId="0" fontId="79" fillId="0" borderId="25" xfId="0" applyFont="1" applyBorder="1" applyAlignment="1">
      <alignment vertical="top" wrapText="1"/>
    </xf>
    <xf numFmtId="0" fontId="65" fillId="0" borderId="0" xfId="0" applyFont="1"/>
    <xf numFmtId="0" fontId="65" fillId="0" borderId="24" xfId="0" applyFont="1" applyBorder="1" applyAlignment="1">
      <alignment horizontal="center"/>
    </xf>
    <xf numFmtId="0" fontId="65" fillId="0" borderId="21" xfId="0" applyFont="1" applyBorder="1"/>
    <xf numFmtId="0" fontId="86" fillId="0" borderId="20" xfId="0" applyFont="1" applyBorder="1"/>
    <xf numFmtId="49" fontId="65" fillId="0" borderId="6" xfId="0" applyNumberFormat="1" applyFont="1" applyBorder="1" applyAlignment="1">
      <alignment vertical="top"/>
    </xf>
    <xf numFmtId="0" fontId="29" fillId="7" borderId="2" xfId="0" applyFont="1" applyFill="1" applyBorder="1"/>
    <xf numFmtId="0" fontId="52" fillId="4" borderId="20" xfId="0" applyFont="1" applyFill="1" applyBorder="1" applyAlignment="1" applyProtection="1">
      <alignment vertical="top" wrapText="1"/>
      <protection locked="0"/>
    </xf>
    <xf numFmtId="0" fontId="86" fillId="0" borderId="24" xfId="0" applyFont="1" applyBorder="1" applyAlignment="1">
      <alignment vertical="top"/>
    </xf>
    <xf numFmtId="0" fontId="86" fillId="0" borderId="14" xfId="0" applyFont="1" applyBorder="1" applyAlignment="1">
      <alignment vertical="top"/>
    </xf>
    <xf numFmtId="0" fontId="86" fillId="0" borderId="18" xfId="0" applyFont="1" applyBorder="1" applyAlignment="1">
      <alignment vertical="top"/>
    </xf>
    <xf numFmtId="0" fontId="86" fillId="0" borderId="18" xfId="0" applyFont="1" applyBorder="1" applyAlignment="1">
      <alignment wrapText="1"/>
    </xf>
    <xf numFmtId="0" fontId="45" fillId="0" borderId="0" xfId="0" applyFont="1"/>
    <xf numFmtId="0" fontId="24" fillId="0" borderId="0" xfId="0" applyFont="1"/>
    <xf numFmtId="0" fontId="38" fillId="7" borderId="0" xfId="0" applyFont="1" applyFill="1"/>
    <xf numFmtId="0" fontId="52" fillId="7" borderId="6" xfId="0" applyFont="1" applyFill="1" applyBorder="1"/>
    <xf numFmtId="0" fontId="52" fillId="7" borderId="0" xfId="0" applyFont="1" applyFill="1"/>
    <xf numFmtId="10" fontId="52" fillId="7" borderId="0" xfId="0" applyNumberFormat="1" applyFont="1" applyFill="1"/>
    <xf numFmtId="37" fontId="52" fillId="7" borderId="14" xfId="1" applyNumberFormat="1" applyFont="1" applyFill="1" applyBorder="1" applyProtection="1"/>
    <xf numFmtId="49" fontId="52" fillId="7" borderId="1" xfId="1" applyNumberFormat="1" applyFont="1" applyFill="1" applyBorder="1" applyAlignment="1" applyProtection="1">
      <alignment horizontal="center"/>
    </xf>
    <xf numFmtId="49" fontId="52" fillId="0" borderId="0" xfId="0" applyNumberFormat="1" applyFont="1"/>
    <xf numFmtId="49" fontId="55" fillId="0" borderId="0" xfId="0" applyNumberFormat="1" applyFont="1"/>
    <xf numFmtId="10" fontId="56" fillId="7" borderId="1" xfId="0" applyNumberFormat="1" applyFont="1" applyFill="1" applyBorder="1" applyAlignment="1">
      <alignment horizontal="center" vertical="center"/>
    </xf>
    <xf numFmtId="10" fontId="30" fillId="0" borderId="0" xfId="0" applyNumberFormat="1" applyFont="1"/>
    <xf numFmtId="37" fontId="30" fillId="0" borderId="0" xfId="1" applyNumberFormat="1" applyFont="1" applyProtection="1"/>
    <xf numFmtId="49" fontId="37" fillId="11" borderId="10" xfId="1" applyNumberFormat="1" applyFont="1" applyFill="1" applyBorder="1" applyAlignment="1" applyProtection="1">
      <alignment horizontal="left" wrapText="1"/>
      <protection locked="0"/>
    </xf>
    <xf numFmtId="44" fontId="37" fillId="11" borderId="1" xfId="1" applyNumberFormat="1" applyFont="1" applyFill="1" applyBorder="1" applyProtection="1">
      <protection locked="0"/>
    </xf>
    <xf numFmtId="166" fontId="37" fillId="11" borderId="1" xfId="1" applyNumberFormat="1" applyFont="1" applyFill="1" applyBorder="1" applyAlignment="1" applyProtection="1">
      <alignment horizontal="center"/>
      <protection locked="0"/>
    </xf>
    <xf numFmtId="42" fontId="37" fillId="11" borderId="1" xfId="2" applyNumberFormat="1" applyFont="1" applyFill="1" applyBorder="1" applyProtection="1">
      <protection locked="0"/>
    </xf>
    <xf numFmtId="167" fontId="37" fillId="11" borderId="1" xfId="0" applyNumberFormat="1" applyFont="1" applyFill="1" applyBorder="1"/>
    <xf numFmtId="3" fontId="37" fillId="11" borderId="0" xfId="0" applyNumberFormat="1" applyFont="1" applyFill="1" applyAlignment="1">
      <alignment horizontal="right"/>
    </xf>
    <xf numFmtId="10" fontId="37" fillId="11" borderId="0" xfId="0" applyNumberFormat="1" applyFont="1" applyFill="1" applyAlignment="1">
      <alignment horizontal="right"/>
    </xf>
    <xf numFmtId="37" fontId="37" fillId="11" borderId="0" xfId="1" applyNumberFormat="1" applyFont="1" applyFill="1" applyBorder="1" applyAlignment="1">
      <alignment horizontal="right"/>
    </xf>
    <xf numFmtId="10" fontId="37" fillId="11" borderId="1" xfId="4" applyNumberFormat="1" applyFont="1" applyFill="1" applyBorder="1"/>
    <xf numFmtId="0" fontId="37" fillId="11" borderId="1" xfId="0" applyFont="1" applyFill="1" applyBorder="1" applyAlignment="1">
      <alignment horizontal="center"/>
    </xf>
    <xf numFmtId="0" fontId="81" fillId="4" borderId="1" xfId="0" applyFont="1" applyFill="1" applyBorder="1" applyAlignment="1">
      <alignment wrapText="1"/>
    </xf>
    <xf numFmtId="44" fontId="33" fillId="7" borderId="1" xfId="2" applyFont="1" applyFill="1" applyBorder="1" applyProtection="1"/>
    <xf numFmtId="0" fontId="86" fillId="0" borderId="42" xfId="0" applyFont="1" applyBorder="1" applyAlignment="1">
      <alignment vertical="top"/>
    </xf>
    <xf numFmtId="0" fontId="1" fillId="0" borderId="29" xfId="0" applyFont="1" applyBorder="1" applyAlignment="1">
      <alignment vertical="top" wrapText="1"/>
    </xf>
    <xf numFmtId="0" fontId="1" fillId="0" borderId="30" xfId="0" applyFont="1" applyBorder="1" applyAlignment="1">
      <alignment vertical="top" wrapText="1"/>
    </xf>
    <xf numFmtId="0" fontId="65" fillId="0" borderId="44" xfId="0" applyFont="1" applyBorder="1" applyAlignment="1">
      <alignment vertical="top" wrapText="1"/>
    </xf>
    <xf numFmtId="0" fontId="2" fillId="0" borderId="45" xfId="0" applyFont="1" applyBorder="1" applyAlignment="1">
      <alignment vertical="top" wrapText="1"/>
    </xf>
    <xf numFmtId="0" fontId="86" fillId="0" borderId="28" xfId="0" applyFont="1" applyBorder="1" applyAlignment="1">
      <alignment vertical="top" wrapText="1"/>
    </xf>
    <xf numFmtId="0" fontId="2" fillId="0" borderId="19" xfId="0" applyFont="1" applyBorder="1" applyAlignment="1">
      <alignment vertical="top" wrapText="1"/>
    </xf>
    <xf numFmtId="14" fontId="66" fillId="7" borderId="8" xfId="0" applyNumberFormat="1" applyFont="1" applyFill="1" applyBorder="1" applyAlignment="1">
      <alignment horizontal="left"/>
    </xf>
    <xf numFmtId="14" fontId="66" fillId="7" borderId="19" xfId="0" applyNumberFormat="1" applyFont="1" applyFill="1" applyBorder="1" applyAlignment="1">
      <alignment horizontal="left"/>
    </xf>
    <xf numFmtId="170" fontId="66" fillId="7" borderId="8" xfId="0" applyNumberFormat="1" applyFont="1" applyFill="1" applyBorder="1" applyAlignment="1" applyProtection="1">
      <alignment horizontal="center"/>
      <protection locked="0"/>
    </xf>
    <xf numFmtId="0" fontId="62" fillId="0" borderId="4" xfId="0" applyFont="1" applyBorder="1" applyAlignment="1">
      <alignment vertical="center"/>
    </xf>
    <xf numFmtId="0" fontId="62" fillId="0" borderId="0" xfId="0" applyFont="1" applyAlignment="1">
      <alignment vertical="center"/>
    </xf>
    <xf numFmtId="0" fontId="62" fillId="7" borderId="0" xfId="0" applyFont="1" applyFill="1" applyAlignment="1">
      <alignment vertical="top"/>
    </xf>
    <xf numFmtId="0" fontId="62" fillId="7" borderId="0" xfId="0" applyFont="1" applyFill="1" applyAlignment="1">
      <alignment horizontal="right" vertical="top"/>
    </xf>
    <xf numFmtId="0" fontId="51" fillId="7" borderId="0" xfId="0" applyFont="1" applyFill="1" applyAlignment="1">
      <alignment horizontal="right" vertical="top"/>
    </xf>
    <xf numFmtId="0" fontId="42" fillId="0" borderId="0" xfId="0" applyFont="1"/>
    <xf numFmtId="0" fontId="20" fillId="0" borderId="0" xfId="0" applyFont="1"/>
    <xf numFmtId="0" fontId="43" fillId="0" borderId="0" xfId="0" applyFont="1"/>
    <xf numFmtId="0" fontId="26" fillId="0" borderId="0" xfId="0" applyFont="1"/>
    <xf numFmtId="3" fontId="33" fillId="0" borderId="0" xfId="1" applyNumberFormat="1" applyFont="1" applyFill="1"/>
    <xf numFmtId="2" fontId="33" fillId="0" borderId="0" xfId="1" applyNumberFormat="1" applyFont="1" applyFill="1" applyAlignment="1">
      <alignment horizontal="center"/>
    </xf>
    <xf numFmtId="2" fontId="33" fillId="0" borderId="0" xfId="1" applyNumberFormat="1" applyFont="1" applyFill="1"/>
    <xf numFmtId="10" fontId="33" fillId="0" borderId="0" xfId="0" applyNumberFormat="1" applyFont="1"/>
    <xf numFmtId="169" fontId="33" fillId="0" borderId="0" xfId="1" applyNumberFormat="1" applyFont="1" applyFill="1"/>
    <xf numFmtId="3" fontId="34" fillId="0" borderId="0" xfId="0" applyNumberFormat="1" applyFont="1" applyAlignment="1">
      <alignment horizontal="right"/>
    </xf>
    <xf numFmtId="10" fontId="34" fillId="0" borderId="0" xfId="0" applyNumberFormat="1" applyFont="1" applyAlignment="1">
      <alignment horizontal="right"/>
    </xf>
    <xf numFmtId="37" fontId="34" fillId="0" borderId="0" xfId="1" applyNumberFormat="1" applyFont="1" applyFill="1" applyAlignment="1">
      <alignment horizontal="right"/>
    </xf>
    <xf numFmtId="0" fontId="30" fillId="0" borderId="0" xfId="0" applyFont="1" applyAlignment="1">
      <alignment horizontal="center"/>
    </xf>
    <xf numFmtId="0" fontId="18" fillId="0" borderId="0" xfId="0" applyFont="1"/>
    <xf numFmtId="0" fontId="56" fillId="0" borderId="32" xfId="0" applyFont="1" applyBorder="1" applyAlignment="1">
      <alignment horizontal="left"/>
    </xf>
    <xf numFmtId="0" fontId="56" fillId="0" borderId="15" xfId="0" applyFont="1" applyBorder="1" applyAlignment="1">
      <alignment horizontal="right"/>
    </xf>
    <xf numFmtId="1" fontId="53" fillId="0" borderId="15" xfId="0" applyNumberFormat="1" applyFont="1" applyBorder="1" applyAlignment="1">
      <alignment horizontal="left"/>
    </xf>
    <xf numFmtId="1" fontId="56" fillId="0" borderId="15" xfId="0" applyNumberFormat="1" applyFont="1" applyBorder="1" applyAlignment="1">
      <alignment horizontal="right"/>
    </xf>
    <xf numFmtId="10" fontId="56" fillId="0" borderId="15" xfId="0" applyNumberFormat="1" applyFont="1" applyBorder="1" applyAlignment="1">
      <alignment horizontal="right"/>
    </xf>
    <xf numFmtId="37" fontId="56" fillId="0" borderId="15" xfId="1" applyNumberFormat="1" applyFont="1" applyFill="1" applyBorder="1" applyAlignment="1" applyProtection="1">
      <alignment horizontal="right"/>
    </xf>
    <xf numFmtId="14" fontId="56" fillId="0" borderId="0" xfId="0" applyNumberFormat="1" applyFont="1"/>
    <xf numFmtId="0" fontId="66" fillId="0" borderId="0" xfId="0" applyFont="1"/>
    <xf numFmtId="37" fontId="66" fillId="0" borderId="0" xfId="0" applyNumberFormat="1" applyFont="1" applyAlignment="1">
      <alignment horizontal="center" shrinkToFit="1"/>
    </xf>
    <xf numFmtId="1" fontId="53" fillId="0" borderId="0" xfId="0" applyNumberFormat="1" applyFont="1" applyAlignment="1">
      <alignment horizontal="center"/>
    </xf>
    <xf numFmtId="0" fontId="56" fillId="0" borderId="0" xfId="0" applyFont="1" applyAlignment="1">
      <alignment horizontal="right"/>
    </xf>
    <xf numFmtId="10" fontId="56" fillId="0" borderId="0" xfId="0" applyNumberFormat="1" applyFont="1" applyAlignment="1">
      <alignment horizontal="right"/>
    </xf>
    <xf numFmtId="37" fontId="56" fillId="0" borderId="0" xfId="1" applyNumberFormat="1" applyFont="1" applyFill="1" applyBorder="1" applyAlignment="1" applyProtection="1">
      <alignment horizontal="right"/>
    </xf>
    <xf numFmtId="0" fontId="66" fillId="0" borderId="0" xfId="0" applyFont="1" applyAlignment="1">
      <alignment horizontal="center"/>
    </xf>
    <xf numFmtId="0" fontId="66" fillId="0" borderId="22" xfId="0" applyFont="1" applyBorder="1" applyAlignment="1">
      <alignment horizontal="center"/>
    </xf>
    <xf numFmtId="0" fontId="56" fillId="0" borderId="12" xfId="0" applyFont="1" applyBorder="1" applyAlignment="1">
      <alignment horizontal="left"/>
    </xf>
    <xf numFmtId="170" fontId="66" fillId="0" borderId="0" xfId="0" applyNumberFormat="1" applyFont="1" applyAlignment="1">
      <alignment horizontal="left"/>
    </xf>
    <xf numFmtId="14" fontId="56" fillId="0" borderId="0" xfId="0" applyNumberFormat="1" applyFont="1" applyAlignment="1">
      <alignment horizontal="right"/>
    </xf>
    <xf numFmtId="0" fontId="31" fillId="0" borderId="0" xfId="0" applyFont="1" applyAlignment="1">
      <alignment horizontal="left"/>
    </xf>
    <xf numFmtId="0" fontId="44" fillId="0" borderId="0" xfId="0" applyFont="1"/>
    <xf numFmtId="0" fontId="29" fillId="0" borderId="0" xfId="0" applyFont="1" applyAlignment="1">
      <alignment horizontal="right"/>
    </xf>
    <xf numFmtId="169" fontId="30" fillId="0" borderId="0" xfId="1" applyNumberFormat="1" applyFont="1" applyFill="1" applyBorder="1" applyAlignment="1" applyProtection="1">
      <alignment horizontal="center"/>
    </xf>
    <xf numFmtId="3" fontId="29" fillId="0" borderId="0" xfId="0" applyNumberFormat="1" applyFont="1" applyAlignment="1">
      <alignment horizontal="right"/>
    </xf>
    <xf numFmtId="10" fontId="29" fillId="0" borderId="0" xfId="0" applyNumberFormat="1" applyFont="1" applyAlignment="1">
      <alignment horizontal="right"/>
    </xf>
    <xf numFmtId="37" fontId="29" fillId="0" borderId="0" xfId="1" applyNumberFormat="1" applyFont="1" applyFill="1" applyBorder="1" applyAlignment="1">
      <alignment horizontal="right"/>
    </xf>
    <xf numFmtId="0" fontId="29" fillId="0" borderId="16" xfId="0" applyFont="1" applyBorder="1" applyAlignment="1">
      <alignment horizontal="center"/>
    </xf>
    <xf numFmtId="3" fontId="32" fillId="0" borderId="15" xfId="0" applyNumberFormat="1" applyFont="1" applyBorder="1" applyAlignment="1">
      <alignment horizontal="right"/>
    </xf>
    <xf numFmtId="10" fontId="32" fillId="0" borderId="15" xfId="0" applyNumberFormat="1" applyFont="1" applyBorder="1" applyAlignment="1">
      <alignment horizontal="right"/>
    </xf>
    <xf numFmtId="37" fontId="32" fillId="0" borderId="15" xfId="1" applyNumberFormat="1" applyFont="1" applyFill="1" applyBorder="1" applyAlignment="1">
      <alignment horizontal="right"/>
    </xf>
    <xf numFmtId="3" fontId="32" fillId="0" borderId="0" xfId="0" applyNumberFormat="1" applyFont="1" applyAlignment="1">
      <alignment horizontal="right"/>
    </xf>
    <xf numFmtId="10" fontId="32" fillId="0" borderId="0" xfId="0" applyNumberFormat="1" applyFont="1" applyAlignment="1">
      <alignment horizontal="right"/>
    </xf>
    <xf numFmtId="37" fontId="32" fillId="0" borderId="0" xfId="1" applyNumberFormat="1" applyFont="1" applyFill="1" applyBorder="1" applyAlignment="1">
      <alignment horizontal="right"/>
    </xf>
    <xf numFmtId="10" fontId="37" fillId="0" borderId="0" xfId="0" applyNumberFormat="1" applyFont="1" applyAlignment="1">
      <alignment horizontal="right"/>
    </xf>
    <xf numFmtId="10" fontId="56" fillId="0" borderId="17" xfId="0" applyNumberFormat="1" applyFont="1" applyBorder="1" applyAlignment="1">
      <alignment horizontal="center" vertical="center" wrapText="1"/>
    </xf>
    <xf numFmtId="3" fontId="32" fillId="0" borderId="13" xfId="0" applyNumberFormat="1" applyFont="1" applyBorder="1" applyAlignment="1">
      <alignment horizontal="right"/>
    </xf>
    <xf numFmtId="10" fontId="32" fillId="0" borderId="13" xfId="0" applyNumberFormat="1" applyFont="1" applyBorder="1" applyAlignment="1">
      <alignment horizontal="right"/>
    </xf>
    <xf numFmtId="37" fontId="32" fillId="0" borderId="13" xfId="1" quotePrefix="1" applyNumberFormat="1" applyFont="1" applyFill="1" applyBorder="1" applyAlignment="1">
      <alignment horizontal="right" vertical="center" wrapText="1"/>
    </xf>
    <xf numFmtId="0" fontId="32" fillId="0" borderId="0" xfId="0" applyFont="1"/>
    <xf numFmtId="0" fontId="21" fillId="0" borderId="0" xfId="0" applyFont="1"/>
    <xf numFmtId="3" fontId="27" fillId="0" borderId="0" xfId="0" applyNumberFormat="1" applyFont="1" applyAlignment="1">
      <alignment horizontal="right"/>
    </xf>
    <xf numFmtId="10" fontId="27" fillId="0" borderId="0" xfId="0" applyNumberFormat="1" applyFont="1" applyAlignment="1">
      <alignment horizontal="right"/>
    </xf>
    <xf numFmtId="0" fontId="27" fillId="0" borderId="0" xfId="0" applyFont="1" applyAlignment="1">
      <alignment horizontal="right"/>
    </xf>
    <xf numFmtId="0" fontId="27" fillId="0" borderId="0" xfId="0" applyFont="1"/>
    <xf numFmtId="3" fontId="28" fillId="0" borderId="0" xfId="0" applyNumberFormat="1" applyFont="1" applyAlignment="1">
      <alignment horizontal="right"/>
    </xf>
    <xf numFmtId="10" fontId="28" fillId="0" borderId="0" xfId="0" applyNumberFormat="1" applyFont="1" applyAlignment="1">
      <alignment horizontal="right"/>
    </xf>
    <xf numFmtId="37" fontId="28" fillId="0" borderId="0" xfId="1" applyNumberFormat="1" applyFont="1" applyFill="1" applyBorder="1" applyAlignment="1" applyProtection="1">
      <alignment horizontal="right"/>
    </xf>
    <xf numFmtId="0" fontId="28" fillId="0" borderId="0" xfId="0" applyFont="1"/>
    <xf numFmtId="0" fontId="70" fillId="0" borderId="0" xfId="0" applyFont="1" applyAlignment="1">
      <alignment horizontal="right"/>
    </xf>
    <xf numFmtId="0" fontId="70" fillId="0" borderId="0" xfId="0" applyFont="1"/>
    <xf numFmtId="1" fontId="71" fillId="0" borderId="0" xfId="0" applyNumberFormat="1" applyFont="1" applyAlignment="1">
      <alignment horizontal="left"/>
    </xf>
    <xf numFmtId="14" fontId="66" fillId="0" borderId="0" xfId="0" applyNumberFormat="1" applyFont="1"/>
    <xf numFmtId="37" fontId="33" fillId="0" borderId="0" xfId="1" applyNumberFormat="1" applyFont="1" applyFill="1" applyProtection="1"/>
    <xf numFmtId="37" fontId="34" fillId="0" borderId="0" xfId="1" applyNumberFormat="1" applyFont="1" applyFill="1" applyAlignment="1" applyProtection="1">
      <alignment horizontal="right"/>
    </xf>
    <xf numFmtId="0" fontId="25" fillId="0" borderId="0" xfId="0" applyFont="1"/>
    <xf numFmtId="0" fontId="23" fillId="0" borderId="0" xfId="0" applyFont="1"/>
    <xf numFmtId="49" fontId="18" fillId="0" borderId="0" xfId="0" applyNumberFormat="1" applyFont="1"/>
    <xf numFmtId="49" fontId="14" fillId="4" borderId="0" xfId="0" applyNumberFormat="1" applyFont="1" applyFill="1" applyAlignment="1">
      <alignment horizontal="center"/>
    </xf>
    <xf numFmtId="0" fontId="14" fillId="0" borderId="0" xfId="0" applyFont="1"/>
    <xf numFmtId="0" fontId="65" fillId="0" borderId="20" xfId="0" applyFont="1" applyBorder="1" applyAlignment="1">
      <alignment vertical="top"/>
    </xf>
    <xf numFmtId="0" fontId="65" fillId="0" borderId="21" xfId="0" applyFont="1" applyBorder="1" applyAlignment="1">
      <alignment vertical="top"/>
    </xf>
    <xf numFmtId="0" fontId="1" fillId="0" borderId="14" xfId="0" applyFont="1" applyBorder="1" applyAlignment="1">
      <alignment horizontal="left" vertical="top"/>
    </xf>
    <xf numFmtId="0" fontId="0" fillId="0" borderId="18" xfId="0" applyBorder="1"/>
    <xf numFmtId="44" fontId="37" fillId="9" borderId="1" xfId="2" applyFont="1" applyFill="1" applyBorder="1" applyProtection="1"/>
    <xf numFmtId="44" fontId="56" fillId="9" borderId="1" xfId="0" applyNumberFormat="1" applyFont="1" applyFill="1" applyBorder="1"/>
    <xf numFmtId="167" fontId="37" fillId="9" borderId="1" xfId="0" applyNumberFormat="1" applyFont="1" applyFill="1" applyBorder="1"/>
    <xf numFmtId="3" fontId="37" fillId="9" borderId="4" xfId="0" applyNumberFormat="1" applyFont="1" applyFill="1" applyBorder="1" applyAlignment="1">
      <alignment horizontal="right"/>
    </xf>
    <xf numFmtId="10" fontId="37" fillId="9" borderId="4" xfId="0" applyNumberFormat="1" applyFont="1" applyFill="1" applyBorder="1" applyAlignment="1">
      <alignment horizontal="right"/>
    </xf>
    <xf numFmtId="37" fontId="37" fillId="9" borderId="4" xfId="1" applyNumberFormat="1" applyFont="1" applyFill="1" applyBorder="1" applyAlignment="1">
      <alignment horizontal="right"/>
    </xf>
    <xf numFmtId="10" fontId="37" fillId="9" borderId="1" xfId="4" applyNumberFormat="1" applyFont="1" applyFill="1" applyBorder="1"/>
    <xf numFmtId="3" fontId="37" fillId="9" borderId="0" xfId="0" applyNumberFormat="1" applyFont="1" applyFill="1" applyAlignment="1">
      <alignment horizontal="right"/>
    </xf>
    <xf numFmtId="10" fontId="37" fillId="9" borderId="0" xfId="0" applyNumberFormat="1" applyFont="1" applyFill="1" applyAlignment="1">
      <alignment horizontal="right"/>
    </xf>
    <xf numFmtId="37" fontId="37" fillId="9" borderId="0" xfId="1" applyNumberFormat="1" applyFont="1" applyFill="1" applyBorder="1" applyAlignment="1">
      <alignment horizontal="right"/>
    </xf>
    <xf numFmtId="42" fontId="56" fillId="9" borderId="1" xfId="1" applyNumberFormat="1" applyFont="1" applyFill="1" applyBorder="1" applyProtection="1"/>
    <xf numFmtId="42" fontId="52" fillId="9" borderId="1" xfId="1" applyNumberFormat="1" applyFont="1" applyFill="1" applyBorder="1" applyProtection="1"/>
    <xf numFmtId="44" fontId="52" fillId="9" borderId="1" xfId="1" applyNumberFormat="1" applyFont="1" applyFill="1" applyBorder="1" applyProtection="1"/>
    <xf numFmtId="44" fontId="52" fillId="9" borderId="1" xfId="2" applyFont="1" applyFill="1" applyBorder="1" applyProtection="1"/>
    <xf numFmtId="44" fontId="56" fillId="9" borderId="1" xfId="2" applyFont="1" applyFill="1" applyBorder="1" applyAlignment="1" applyProtection="1"/>
    <xf numFmtId="44" fontId="33" fillId="9" borderId="1" xfId="2" applyFont="1" applyFill="1" applyBorder="1" applyProtection="1"/>
    <xf numFmtId="44" fontId="33" fillId="13" borderId="1" xfId="2" applyFont="1" applyFill="1" applyBorder="1" applyProtection="1"/>
    <xf numFmtId="7" fontId="35" fillId="9" borderId="1" xfId="2" applyNumberFormat="1" applyFont="1" applyFill="1" applyBorder="1" applyProtection="1"/>
    <xf numFmtId="7" fontId="49" fillId="9" borderId="1" xfId="2" applyNumberFormat="1" applyFont="1" applyFill="1" applyBorder="1" applyProtection="1"/>
    <xf numFmtId="44" fontId="33" fillId="13" borderId="1" xfId="2" applyFont="1" applyFill="1" applyBorder="1" applyAlignment="1" applyProtection="1">
      <alignment wrapText="1"/>
    </xf>
    <xf numFmtId="39" fontId="35" fillId="9" borderId="1" xfId="2" applyNumberFormat="1" applyFont="1" applyFill="1" applyBorder="1" applyAlignment="1" applyProtection="1"/>
    <xf numFmtId="7" fontId="49" fillId="9" borderId="1" xfId="0" applyNumberFormat="1" applyFont="1" applyFill="1" applyBorder="1"/>
    <xf numFmtId="49" fontId="32" fillId="7" borderId="10" xfId="1" applyNumberFormat="1" applyFont="1" applyFill="1" applyBorder="1" applyAlignment="1" applyProtection="1">
      <alignment horizontal="left" wrapText="1"/>
      <protection locked="0"/>
    </xf>
    <xf numFmtId="3" fontId="45" fillId="0" borderId="0" xfId="0" applyNumberFormat="1" applyFont="1" applyAlignment="1">
      <alignment horizontal="right"/>
    </xf>
    <xf numFmtId="10" fontId="45" fillId="0" borderId="0" xfId="0" applyNumberFormat="1" applyFont="1" applyAlignment="1">
      <alignment horizontal="right"/>
    </xf>
    <xf numFmtId="3" fontId="52" fillId="0" borderId="0" xfId="0" applyNumberFormat="1" applyFont="1" applyAlignment="1">
      <alignment horizontal="right"/>
    </xf>
    <xf numFmtId="10" fontId="52" fillId="0" borderId="0" xfId="0" applyNumberFormat="1" applyFont="1" applyAlignment="1">
      <alignment horizontal="right"/>
    </xf>
    <xf numFmtId="3" fontId="52" fillId="9" borderId="0" xfId="0" applyNumberFormat="1" applyFont="1" applyFill="1" applyAlignment="1">
      <alignment horizontal="right"/>
    </xf>
    <xf numFmtId="10" fontId="52" fillId="9" borderId="0" xfId="0" applyNumberFormat="1" applyFont="1" applyFill="1" applyAlignment="1">
      <alignment horizontal="right"/>
    </xf>
    <xf numFmtId="49" fontId="52" fillId="9" borderId="0" xfId="0" applyNumberFormat="1" applyFont="1" applyFill="1" applyAlignment="1">
      <alignment horizontal="right"/>
    </xf>
    <xf numFmtId="3" fontId="56" fillId="9" borderId="0" xfId="0" applyNumberFormat="1" applyFont="1" applyFill="1" applyAlignment="1">
      <alignment horizontal="right"/>
    </xf>
    <xf numFmtId="10" fontId="56" fillId="9" borderId="0" xfId="0" applyNumberFormat="1" applyFont="1" applyFill="1" applyAlignment="1">
      <alignment horizontal="right"/>
    </xf>
    <xf numFmtId="3" fontId="56" fillId="9" borderId="9" xfId="0" applyNumberFormat="1" applyFont="1" applyFill="1" applyBorder="1" applyAlignment="1">
      <alignment horizontal="center" vertical="center"/>
    </xf>
    <xf numFmtId="3" fontId="56" fillId="9" borderId="8" xfId="0" applyNumberFormat="1" applyFont="1" applyFill="1" applyBorder="1" applyAlignment="1">
      <alignment horizontal="center" vertical="center"/>
    </xf>
    <xf numFmtId="10" fontId="56" fillId="9" borderId="0" xfId="4" applyNumberFormat="1" applyFont="1" applyFill="1" applyAlignment="1" applyProtection="1">
      <alignment horizontal="center"/>
    </xf>
    <xf numFmtId="0" fontId="88" fillId="0" borderId="0" xfId="0" applyFont="1"/>
    <xf numFmtId="49" fontId="75" fillId="0" borderId="9" xfId="0" applyNumberFormat="1" applyFont="1" applyBorder="1" applyAlignment="1">
      <alignment vertical="center"/>
    </xf>
    <xf numFmtId="0" fontId="1" fillId="0" borderId="19" xfId="0" applyFont="1" applyBorder="1" applyAlignment="1">
      <alignment vertical="top" wrapText="1"/>
    </xf>
    <xf numFmtId="44" fontId="33" fillId="0" borderId="0" xfId="2" applyFont="1" applyFill="1"/>
    <xf numFmtId="0" fontId="39" fillId="7" borderId="8" xfId="0" applyFont="1" applyFill="1" applyBorder="1" applyProtection="1">
      <protection locked="0"/>
    </xf>
    <xf numFmtId="0" fontId="33" fillId="7" borderId="8" xfId="0" applyFont="1" applyFill="1" applyBorder="1" applyProtection="1">
      <protection locked="0"/>
    </xf>
    <xf numFmtId="44" fontId="33" fillId="7" borderId="8" xfId="2" applyFont="1" applyFill="1" applyBorder="1" applyProtection="1">
      <protection locked="0"/>
    </xf>
    <xf numFmtId="0" fontId="39" fillId="7" borderId="8" xfId="0" applyFont="1" applyFill="1" applyBorder="1" applyAlignment="1" applyProtection="1">
      <alignment wrapText="1"/>
      <protection locked="0"/>
    </xf>
    <xf numFmtId="0" fontId="53" fillId="7" borderId="0" xfId="0" applyFont="1" applyFill="1" applyAlignment="1">
      <alignment wrapText="1"/>
    </xf>
    <xf numFmtId="0" fontId="53" fillId="7" borderId="0" xfId="0" applyFont="1" applyFill="1" applyAlignment="1" applyProtection="1">
      <alignment horizontal="right"/>
      <protection locked="0"/>
    </xf>
    <xf numFmtId="0" fontId="53" fillId="7" borderId="8" xfId="0" applyFont="1" applyFill="1" applyBorder="1" applyAlignment="1">
      <alignment vertical="top"/>
    </xf>
    <xf numFmtId="0" fontId="53" fillId="7" borderId="1" xfId="0" applyFont="1" applyFill="1" applyBorder="1" applyAlignment="1" applyProtection="1">
      <alignment horizontal="center"/>
      <protection locked="0"/>
    </xf>
    <xf numFmtId="0" fontId="1" fillId="0" borderId="54" xfId="0" applyFont="1" applyBorder="1" applyAlignment="1">
      <alignment vertical="top"/>
    </xf>
    <xf numFmtId="0" fontId="1" fillId="0" borderId="42" xfId="0" applyFont="1" applyBorder="1" applyAlignment="1">
      <alignment vertical="top" wrapText="1"/>
    </xf>
    <xf numFmtId="0" fontId="89" fillId="0" borderId="27" xfId="0" applyFont="1" applyBorder="1" applyAlignment="1">
      <alignment vertical="top" wrapText="1"/>
    </xf>
    <xf numFmtId="0" fontId="52" fillId="0" borderId="8" xfId="0" applyFont="1" applyBorder="1"/>
    <xf numFmtId="0" fontId="52" fillId="0" borderId="8" xfId="0" applyFont="1" applyBorder="1" applyAlignment="1">
      <alignment vertical="center"/>
    </xf>
    <xf numFmtId="0" fontId="89" fillId="0" borderId="54" xfId="0" applyFont="1" applyBorder="1" applyAlignment="1">
      <alignment vertical="top"/>
    </xf>
    <xf numFmtId="0" fontId="1" fillId="0" borderId="18" xfId="0" applyFont="1" applyBorder="1"/>
    <xf numFmtId="0" fontId="89" fillId="0" borderId="27" xfId="0" applyFont="1" applyBorder="1" applyAlignment="1">
      <alignment wrapText="1"/>
    </xf>
    <xf numFmtId="0" fontId="1" fillId="0" borderId="21" xfId="0" applyFont="1" applyBorder="1" applyAlignment="1">
      <alignment vertical="center" wrapText="1"/>
    </xf>
    <xf numFmtId="0" fontId="1" fillId="0" borderId="18" xfId="0" applyFont="1" applyBorder="1" applyAlignment="1">
      <alignment wrapText="1"/>
    </xf>
    <xf numFmtId="0" fontId="1" fillId="0" borderId="21" xfId="0" applyFont="1" applyBorder="1" applyAlignment="1">
      <alignment vertical="top" wrapText="1"/>
    </xf>
    <xf numFmtId="0" fontId="1" fillId="0" borderId="18" xfId="0" applyFont="1" applyBorder="1" applyAlignment="1">
      <alignment vertical="top" wrapText="1"/>
    </xf>
    <xf numFmtId="0" fontId="1" fillId="0" borderId="29" xfId="0" applyFont="1" applyBorder="1" applyAlignment="1">
      <alignment vertical="top"/>
    </xf>
    <xf numFmtId="0" fontId="1" fillId="0" borderId="42" xfId="0" applyFont="1" applyBorder="1" applyAlignment="1">
      <alignment vertical="top"/>
    </xf>
    <xf numFmtId="0" fontId="1" fillId="0" borderId="26" xfId="0" applyFont="1" applyBorder="1" applyAlignment="1">
      <alignment vertical="top"/>
    </xf>
    <xf numFmtId="0" fontId="1" fillId="0" borderId="28" xfId="0" applyFont="1" applyBorder="1" applyAlignment="1">
      <alignment vertical="top"/>
    </xf>
    <xf numFmtId="0" fontId="1" fillId="0" borderId="18" xfId="0" applyFont="1" applyBorder="1" applyAlignment="1">
      <alignment vertical="top"/>
    </xf>
    <xf numFmtId="0" fontId="1" fillId="0" borderId="21" xfId="0" applyFont="1" applyBorder="1" applyAlignment="1">
      <alignment vertical="top"/>
    </xf>
    <xf numFmtId="0" fontId="1" fillId="0" borderId="14" xfId="0" applyFont="1" applyBorder="1" applyAlignment="1">
      <alignment vertical="top" wrapText="1"/>
    </xf>
    <xf numFmtId="0" fontId="1" fillId="0" borderId="43" xfId="0" applyFont="1" applyBorder="1" applyAlignment="1">
      <alignment vertical="top" wrapText="1"/>
    </xf>
    <xf numFmtId="0" fontId="1" fillId="0" borderId="14" xfId="0" applyFont="1" applyBorder="1" applyAlignment="1">
      <alignment vertical="top"/>
    </xf>
    <xf numFmtId="49" fontId="65" fillId="0" borderId="20" xfId="0" applyNumberFormat="1" applyFont="1" applyBorder="1" applyAlignment="1">
      <alignment vertical="top"/>
    </xf>
    <xf numFmtId="49" fontId="65" fillId="0" borderId="21" xfId="0" applyNumberFormat="1" applyFont="1" applyBorder="1" applyAlignment="1">
      <alignment vertical="top"/>
    </xf>
    <xf numFmtId="0" fontId="56" fillId="7" borderId="0" xfId="0" applyFont="1" applyFill="1" applyAlignment="1">
      <alignment vertical="center"/>
    </xf>
    <xf numFmtId="0" fontId="66" fillId="7" borderId="8" xfId="0" applyFont="1" applyFill="1" applyBorder="1" applyProtection="1">
      <protection locked="0"/>
    </xf>
    <xf numFmtId="0" fontId="56" fillId="7" borderId="0" xfId="0" applyFont="1" applyFill="1" applyAlignment="1">
      <alignment horizontal="right"/>
    </xf>
    <xf numFmtId="0" fontId="38" fillId="0" borderId="0" xfId="0" applyFont="1" applyAlignment="1">
      <alignment horizontal="center"/>
    </xf>
    <xf numFmtId="14" fontId="66" fillId="0" borderId="0" xfId="0" applyNumberFormat="1" applyFont="1" applyAlignment="1">
      <alignment horizontal="left"/>
    </xf>
    <xf numFmtId="0" fontId="66" fillId="0" borderId="15" xfId="0" applyFont="1" applyBorder="1"/>
    <xf numFmtId="0" fontId="31" fillId="0" borderId="0" xfId="0" applyFont="1" applyAlignment="1">
      <alignment horizontal="center"/>
    </xf>
    <xf numFmtId="49" fontId="53" fillId="0" borderId="1" xfId="0" applyNumberFormat="1" applyFont="1" applyBorder="1" applyAlignment="1">
      <alignment vertical="center" wrapText="1"/>
    </xf>
    <xf numFmtId="0" fontId="53" fillId="0" borderId="1" xfId="0" applyFont="1" applyBorder="1" applyAlignment="1">
      <alignment vertical="center" wrapText="1"/>
    </xf>
    <xf numFmtId="49" fontId="33" fillId="4" borderId="1" xfId="0" applyNumberFormat="1" applyFont="1" applyFill="1" applyBorder="1" applyAlignment="1">
      <alignment horizontal="center"/>
    </xf>
    <xf numFmtId="0" fontId="33" fillId="7" borderId="0" xfId="0" applyFont="1" applyFill="1"/>
    <xf numFmtId="0" fontId="34" fillId="7" borderId="0" xfId="0" quotePrefix="1" applyFont="1" applyFill="1" applyAlignment="1">
      <alignment horizontal="center"/>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21" xfId="0" applyFont="1" applyFill="1" applyBorder="1" applyAlignment="1">
      <alignment horizontal="center" vertical="center" wrapText="1"/>
    </xf>
    <xf numFmtId="7" fontId="35" fillId="9" borderId="1" xfId="2" applyNumberFormat="1" applyFont="1" applyFill="1" applyBorder="1" applyAlignment="1" applyProtection="1"/>
    <xf numFmtId="0" fontId="29" fillId="0" borderId="0" xfId="0" applyFont="1" applyAlignment="1">
      <alignment horizontal="center"/>
    </xf>
    <xf numFmtId="0" fontId="29" fillId="7" borderId="0" xfId="0" applyFont="1" applyFill="1" applyAlignment="1">
      <alignment horizontal="right"/>
    </xf>
    <xf numFmtId="49" fontId="65" fillId="0" borderId="20" xfId="0" applyNumberFormat="1" applyFont="1" applyBorder="1" applyAlignment="1">
      <alignment vertical="top"/>
    </xf>
    <xf numFmtId="49" fontId="65" fillId="0" borderId="18" xfId="0" applyNumberFormat="1" applyFont="1" applyBorder="1" applyAlignment="1">
      <alignment vertical="top"/>
    </xf>
    <xf numFmtId="49" fontId="65" fillId="0" borderId="21" xfId="0" applyNumberFormat="1" applyFont="1" applyBorder="1" applyAlignment="1">
      <alignment vertical="top"/>
    </xf>
    <xf numFmtId="0" fontId="65" fillId="0" borderId="20" xfId="0" applyFont="1" applyBorder="1" applyAlignment="1">
      <alignment vertical="top" wrapText="1"/>
    </xf>
    <xf numFmtId="0" fontId="65" fillId="0" borderId="18" xfId="0" applyFont="1" applyBorder="1" applyAlignment="1">
      <alignment vertical="top" wrapText="1"/>
    </xf>
    <xf numFmtId="0" fontId="65" fillId="0" borderId="21" xfId="0" applyFont="1" applyBorder="1" applyAlignment="1">
      <alignment vertical="top" wrapText="1"/>
    </xf>
    <xf numFmtId="0" fontId="2" fillId="0" borderId="0" xfId="0" applyFont="1" applyAlignment="1">
      <alignment horizontal="left" vertical="top" wrapText="1"/>
    </xf>
    <xf numFmtId="0" fontId="35" fillId="7" borderId="34" xfId="0" applyFont="1" applyFill="1" applyBorder="1" applyAlignment="1">
      <alignment horizontal="center" shrinkToFit="1"/>
    </xf>
    <xf numFmtId="0" fontId="35" fillId="7" borderId="13" xfId="0" applyFont="1" applyFill="1" applyBorder="1" applyAlignment="1">
      <alignment horizontal="center" shrinkToFit="1"/>
    </xf>
    <xf numFmtId="168" fontId="35" fillId="9" borderId="10" xfId="0" applyNumberFormat="1" applyFont="1" applyFill="1" applyBorder="1"/>
    <xf numFmtId="168" fontId="33" fillId="9" borderId="25" xfId="0" applyNumberFormat="1" applyFont="1" applyFill="1" applyBorder="1"/>
    <xf numFmtId="0" fontId="35" fillId="7" borderId="0" xfId="0" applyFont="1" applyFill="1" applyAlignment="1">
      <alignment vertical="center"/>
    </xf>
    <xf numFmtId="0" fontId="35" fillId="7" borderId="8" xfId="0" applyFont="1" applyFill="1" applyBorder="1" applyProtection="1">
      <protection locked="0"/>
    </xf>
    <xf numFmtId="0" fontId="35" fillId="7" borderId="35" xfId="0" applyFont="1" applyFill="1" applyBorder="1" applyProtection="1">
      <protection locked="0"/>
    </xf>
    <xf numFmtId="0" fontId="10" fillId="7" borderId="13" xfId="3" applyFont="1" applyFill="1" applyBorder="1" applyAlignment="1" applyProtection="1">
      <alignment horizontal="center" shrinkToFit="1"/>
      <protection locked="0"/>
    </xf>
    <xf numFmtId="0" fontId="35" fillId="7" borderId="10" xfId="0" applyFont="1" applyFill="1" applyBorder="1" applyAlignment="1">
      <alignment horizontal="left"/>
    </xf>
    <xf numFmtId="0" fontId="35" fillId="7" borderId="11" xfId="0" applyFont="1" applyFill="1" applyBorder="1" applyAlignment="1">
      <alignment horizontal="left"/>
    </xf>
    <xf numFmtId="0" fontId="35" fillId="7" borderId="25" xfId="0" applyFont="1" applyFill="1" applyBorder="1" applyAlignment="1">
      <alignment horizontal="left"/>
    </xf>
    <xf numFmtId="0" fontId="35" fillId="9" borderId="6" xfId="0" applyFont="1" applyFill="1" applyBorder="1" applyAlignment="1">
      <alignment horizontal="left"/>
    </xf>
    <xf numFmtId="0" fontId="35" fillId="9" borderId="0" xfId="0" applyFont="1" applyFill="1" applyAlignment="1">
      <alignment horizontal="left"/>
    </xf>
    <xf numFmtId="0" fontId="40" fillId="7" borderId="32" xfId="0" applyFont="1" applyFill="1" applyBorder="1" applyAlignment="1">
      <alignment horizontal="center"/>
    </xf>
    <xf numFmtId="0" fontId="40" fillId="7" borderId="15" xfId="0" applyFont="1" applyFill="1" applyBorder="1" applyAlignment="1">
      <alignment horizontal="center"/>
    </xf>
    <xf numFmtId="0" fontId="40" fillId="7" borderId="33" xfId="0" applyFont="1" applyFill="1" applyBorder="1" applyAlignment="1">
      <alignment horizontal="center"/>
    </xf>
    <xf numFmtId="0" fontId="35" fillId="7" borderId="11" xfId="0" applyFont="1" applyFill="1" applyBorder="1" applyProtection="1">
      <protection locked="0"/>
    </xf>
    <xf numFmtId="0" fontId="35" fillId="7" borderId="6" xfId="0" applyFont="1" applyFill="1" applyBorder="1" applyAlignment="1">
      <alignment horizontal="left"/>
    </xf>
    <xf numFmtId="0" fontId="35" fillId="7" borderId="0" xfId="0" applyFont="1" applyFill="1" applyAlignment="1">
      <alignment horizontal="left"/>
    </xf>
    <xf numFmtId="168" fontId="35" fillId="7" borderId="10" xfId="2" applyNumberFormat="1" applyFont="1" applyFill="1" applyBorder="1" applyAlignment="1" applyProtection="1">
      <protection locked="0"/>
    </xf>
    <xf numFmtId="168" fontId="33" fillId="7" borderId="25" xfId="2" applyNumberFormat="1" applyFont="1" applyFill="1" applyBorder="1" applyAlignment="1" applyProtection="1">
      <protection locked="0"/>
    </xf>
    <xf numFmtId="0" fontId="38" fillId="7" borderId="0" xfId="0" applyFont="1" applyFill="1" applyAlignment="1">
      <alignment horizontal="center"/>
    </xf>
    <xf numFmtId="0" fontId="56" fillId="7" borderId="0" xfId="0" applyFont="1" applyFill="1" applyAlignment="1">
      <alignment vertical="center"/>
    </xf>
    <xf numFmtId="0" fontId="66" fillId="7" borderId="8" xfId="0" applyFont="1" applyFill="1" applyBorder="1" applyProtection="1">
      <protection locked="0"/>
    </xf>
    <xf numFmtId="0" fontId="66" fillId="7" borderId="8" xfId="0" applyFont="1" applyFill="1" applyBorder="1" applyAlignment="1" applyProtection="1">
      <alignment horizontal="left" shrinkToFit="1"/>
      <protection locked="0"/>
    </xf>
    <xf numFmtId="0" fontId="56" fillId="7" borderId="0" xfId="0" applyFont="1" applyFill="1" applyAlignment="1">
      <alignment horizontal="right"/>
    </xf>
    <xf numFmtId="0" fontId="66" fillId="7" borderId="8" xfId="0" applyFont="1" applyFill="1" applyBorder="1" applyAlignment="1" applyProtection="1">
      <alignment horizontal="center"/>
      <protection locked="0"/>
    </xf>
    <xf numFmtId="0" fontId="52" fillId="7" borderId="0" xfId="0" applyFont="1" applyFill="1" applyAlignment="1">
      <alignment horizontal="right"/>
    </xf>
    <xf numFmtId="0" fontId="53" fillId="7" borderId="8" xfId="0" applyFont="1" applyFill="1" applyBorder="1" applyAlignment="1">
      <alignment horizontal="right"/>
    </xf>
    <xf numFmtId="169" fontId="37" fillId="9" borderId="10" xfId="1" applyNumberFormat="1" applyFont="1" applyFill="1" applyBorder="1" applyAlignment="1" applyProtection="1">
      <alignment horizontal="center"/>
    </xf>
    <xf numFmtId="169" fontId="37" fillId="9" borderId="25" xfId="1" applyNumberFormat="1" applyFont="1" applyFill="1" applyBorder="1" applyAlignment="1" applyProtection="1">
      <alignment horizontal="center"/>
    </xf>
    <xf numFmtId="44" fontId="56" fillId="9" borderId="10" xfId="1" applyNumberFormat="1" applyFont="1" applyFill="1" applyBorder="1" applyAlignment="1" applyProtection="1">
      <alignment horizontal="center"/>
    </xf>
    <xf numFmtId="44" fontId="56" fillId="9" borderId="25" xfId="1" applyNumberFormat="1" applyFont="1" applyFill="1" applyBorder="1" applyAlignment="1" applyProtection="1">
      <alignment horizontal="center"/>
    </xf>
    <xf numFmtId="169" fontId="56" fillId="0" borderId="46" xfId="1" applyNumberFormat="1" applyFont="1" applyFill="1" applyBorder="1" applyAlignment="1">
      <alignment horizontal="center" vertical="center" wrapText="1"/>
    </xf>
    <xf numFmtId="169" fontId="56" fillId="0" borderId="40" xfId="1" applyNumberFormat="1" applyFont="1" applyFill="1" applyBorder="1" applyAlignment="1">
      <alignment horizontal="center" vertical="center" wrapText="1"/>
    </xf>
    <xf numFmtId="169" fontId="56" fillId="0" borderId="6" xfId="1" applyNumberFormat="1" applyFont="1" applyFill="1" applyBorder="1" applyAlignment="1">
      <alignment horizontal="center" vertical="center" wrapText="1"/>
    </xf>
    <xf numFmtId="169" fontId="56" fillId="0" borderId="14" xfId="1" applyNumberFormat="1" applyFont="1" applyFill="1" applyBorder="1" applyAlignment="1">
      <alignment horizontal="center" vertical="center" wrapText="1"/>
    </xf>
    <xf numFmtId="169" fontId="56" fillId="0" borderId="47" xfId="1" applyNumberFormat="1" applyFont="1" applyFill="1" applyBorder="1" applyAlignment="1">
      <alignment horizontal="center" vertical="center" wrapText="1"/>
    </xf>
    <xf numFmtId="169" fontId="56" fillId="0" borderId="41" xfId="1" applyNumberFormat="1" applyFont="1" applyFill="1" applyBorder="1" applyAlignment="1">
      <alignment horizontal="center" vertical="center" wrapText="1"/>
    </xf>
    <xf numFmtId="49" fontId="34" fillId="7" borderId="46" xfId="1" applyNumberFormat="1" applyFont="1" applyFill="1" applyBorder="1" applyAlignment="1">
      <alignment horizontal="center"/>
    </xf>
    <xf numFmtId="49" fontId="34" fillId="7" borderId="40" xfId="1" applyNumberFormat="1" applyFont="1" applyFill="1" applyBorder="1" applyAlignment="1">
      <alignment horizontal="center"/>
    </xf>
    <xf numFmtId="49" fontId="66" fillId="12" borderId="51" xfId="0" applyNumberFormat="1" applyFont="1" applyFill="1" applyBorder="1" applyAlignment="1">
      <alignment horizontal="center" wrapText="1"/>
    </xf>
    <xf numFmtId="49" fontId="66" fillId="12" borderId="52" xfId="0" applyNumberFormat="1" applyFont="1" applyFill="1" applyBorder="1" applyAlignment="1">
      <alignment horizontal="center" wrapText="1"/>
    </xf>
    <xf numFmtId="49" fontId="66" fillId="12" borderId="53" xfId="0" applyNumberFormat="1" applyFont="1" applyFill="1" applyBorder="1" applyAlignment="1">
      <alignment horizontal="center" wrapText="1"/>
    </xf>
    <xf numFmtId="2" fontId="53" fillId="7" borderId="10" xfId="1" applyNumberFormat="1" applyFont="1" applyFill="1" applyBorder="1" applyAlignment="1" applyProtection="1">
      <alignment horizontal="right"/>
    </xf>
    <xf numFmtId="2" fontId="53" fillId="7" borderId="11" xfId="1" applyNumberFormat="1" applyFont="1" applyFill="1" applyBorder="1" applyAlignment="1" applyProtection="1">
      <alignment horizontal="right"/>
    </xf>
    <xf numFmtId="0" fontId="57" fillId="7" borderId="11" xfId="0" applyFont="1" applyFill="1" applyBorder="1"/>
    <xf numFmtId="0" fontId="57" fillId="7" borderId="25" xfId="0" applyFont="1" applyFill="1" applyBorder="1"/>
    <xf numFmtId="0" fontId="56" fillId="0" borderId="40" xfId="0" applyFont="1" applyBorder="1" applyAlignment="1">
      <alignment vertical="center" wrapText="1"/>
    </xf>
    <xf numFmtId="0" fontId="56" fillId="0" borderId="14" xfId="0" applyFont="1" applyBorder="1" applyAlignment="1">
      <alignment vertical="center" wrapText="1"/>
    </xf>
    <xf numFmtId="0" fontId="56" fillId="0" borderId="41" xfId="0" applyFont="1" applyBorder="1" applyAlignment="1">
      <alignment vertical="center" wrapText="1"/>
    </xf>
    <xf numFmtId="0" fontId="31" fillId="0" borderId="0" xfId="0" applyFont="1" applyAlignment="1">
      <alignment horizontal="center"/>
    </xf>
    <xf numFmtId="10" fontId="53" fillId="0" borderId="1" xfId="0" applyNumberFormat="1" applyFont="1" applyBorder="1" applyAlignment="1">
      <alignment horizontal="center" vertical="center"/>
    </xf>
    <xf numFmtId="0" fontId="53" fillId="0" borderId="1" xfId="0" applyFont="1" applyBorder="1" applyAlignment="1">
      <alignment horizontal="center" vertical="center"/>
    </xf>
    <xf numFmtId="3" fontId="56" fillId="0" borderId="36" xfId="1" applyNumberFormat="1" applyFont="1" applyFill="1" applyBorder="1" applyAlignment="1">
      <alignment horizontal="center" vertical="center" wrapText="1"/>
    </xf>
    <xf numFmtId="3" fontId="56" fillId="0" borderId="18" xfId="1" applyNumberFormat="1" applyFont="1" applyFill="1" applyBorder="1" applyAlignment="1">
      <alignment horizontal="center" vertical="center" wrapText="1"/>
    </xf>
    <xf numFmtId="3" fontId="56" fillId="0" borderId="17" xfId="1" applyNumberFormat="1" applyFont="1" applyFill="1" applyBorder="1" applyAlignment="1">
      <alignment horizontal="center" vertical="center" wrapText="1"/>
    </xf>
    <xf numFmtId="0" fontId="66" fillId="0" borderId="15" xfId="0" applyFont="1" applyBorder="1" applyAlignment="1">
      <alignment horizontal="left"/>
    </xf>
    <xf numFmtId="0" fontId="66" fillId="0" borderId="33" xfId="0" applyFont="1" applyBorder="1" applyAlignment="1">
      <alignment horizontal="left"/>
    </xf>
    <xf numFmtId="2" fontId="56" fillId="0" borderId="36" xfId="1" applyNumberFormat="1" applyFont="1" applyFill="1" applyBorder="1" applyAlignment="1">
      <alignment horizontal="center" vertical="center" wrapText="1"/>
    </xf>
    <xf numFmtId="2" fontId="56" fillId="0" borderId="18" xfId="1" applyNumberFormat="1" applyFont="1" applyFill="1" applyBorder="1" applyAlignment="1">
      <alignment horizontal="center"/>
    </xf>
    <xf numFmtId="2" fontId="56" fillId="0" borderId="17" xfId="1" applyNumberFormat="1" applyFont="1" applyFill="1" applyBorder="1" applyAlignment="1">
      <alignment horizontal="center"/>
    </xf>
    <xf numFmtId="0" fontId="38" fillId="0" borderId="0" xfId="0" applyFont="1" applyAlignment="1">
      <alignment horizontal="center"/>
    </xf>
    <xf numFmtId="0" fontId="41" fillId="0" borderId="0" xfId="0" applyFont="1"/>
    <xf numFmtId="0" fontId="38" fillId="0" borderId="0" xfId="0" applyFont="1"/>
    <xf numFmtId="0" fontId="56" fillId="0" borderId="36" xfId="0" applyFont="1" applyBorder="1" applyAlignment="1">
      <alignment vertical="center" wrapText="1"/>
    </xf>
    <xf numFmtId="0" fontId="56" fillId="0" borderId="18" xfId="0" applyFont="1" applyBorder="1" applyAlignment="1">
      <alignment vertical="center" wrapText="1"/>
    </xf>
    <xf numFmtId="0" fontId="56" fillId="0" borderId="17" xfId="0" applyFont="1" applyBorder="1" applyAlignment="1">
      <alignment vertical="center" wrapText="1"/>
    </xf>
    <xf numFmtId="0" fontId="37" fillId="0" borderId="37" xfId="0" applyFont="1" applyBorder="1" applyAlignment="1">
      <alignment horizontal="center" vertical="center" textRotation="90" wrapText="1"/>
    </xf>
    <xf numFmtId="0" fontId="37" fillId="0" borderId="38" xfId="0" applyFont="1" applyBorder="1" applyAlignment="1">
      <alignment horizontal="center" vertical="center" textRotation="90" wrapText="1"/>
    </xf>
    <xf numFmtId="0" fontId="37" fillId="0" borderId="39" xfId="0" applyFont="1" applyBorder="1" applyAlignment="1">
      <alignment horizontal="center" vertical="center" textRotation="90" wrapText="1"/>
    </xf>
    <xf numFmtId="0" fontId="56" fillId="0" borderId="18" xfId="0" applyFont="1" applyBorder="1" applyAlignment="1">
      <alignment horizontal="center"/>
    </xf>
    <xf numFmtId="0" fontId="56" fillId="0" borderId="17" xfId="0" applyFont="1" applyBorder="1" applyAlignment="1">
      <alignment horizontal="center"/>
    </xf>
    <xf numFmtId="10" fontId="59" fillId="0" borderId="36" xfId="0" applyNumberFormat="1" applyFont="1" applyBorder="1" applyAlignment="1">
      <alignment horizontal="center" vertical="center" wrapText="1"/>
    </xf>
    <xf numFmtId="0" fontId="59" fillId="0" borderId="36" xfId="0" applyFont="1" applyBorder="1" applyAlignment="1">
      <alignment horizontal="center"/>
    </xf>
    <xf numFmtId="0" fontId="59" fillId="0" borderId="21" xfId="0" applyFont="1" applyBorder="1" applyAlignment="1">
      <alignment horizontal="center"/>
    </xf>
    <xf numFmtId="14" fontId="66" fillId="0" borderId="0" xfId="0" applyNumberFormat="1" applyFont="1" applyAlignment="1">
      <alignment horizontal="left"/>
    </xf>
    <xf numFmtId="37" fontId="66" fillId="0" borderId="0" xfId="0" applyNumberFormat="1" applyFont="1" applyAlignment="1">
      <alignment horizontal="left" shrinkToFit="1"/>
    </xf>
    <xf numFmtId="37" fontId="66" fillId="0" borderId="22" xfId="0" applyNumberFormat="1" applyFont="1" applyBorder="1" applyAlignment="1">
      <alignment horizontal="left" shrinkToFit="1"/>
    </xf>
    <xf numFmtId="0" fontId="66" fillId="0" borderId="15" xfId="0" applyFont="1" applyBorder="1"/>
    <xf numFmtId="0" fontId="39" fillId="7" borderId="0" xfId="0" applyFont="1" applyFill="1" applyAlignment="1">
      <alignment horizontal="center"/>
    </xf>
    <xf numFmtId="0" fontId="39" fillId="7" borderId="0" xfId="0" applyFont="1" applyFill="1" applyAlignment="1">
      <alignment horizontal="left"/>
    </xf>
    <xf numFmtId="49" fontId="56" fillId="7" borderId="10" xfId="0" applyNumberFormat="1" applyFont="1" applyFill="1" applyBorder="1" applyProtection="1">
      <protection locked="0"/>
    </xf>
    <xf numFmtId="49" fontId="56" fillId="7" borderId="25" xfId="0" applyNumberFormat="1" applyFont="1" applyFill="1" applyBorder="1" applyProtection="1">
      <protection locked="0"/>
    </xf>
    <xf numFmtId="49" fontId="56" fillId="7" borderId="10" xfId="0" applyNumberFormat="1" applyFont="1" applyFill="1" applyBorder="1"/>
    <xf numFmtId="49" fontId="56" fillId="7" borderId="25" xfId="0" applyNumberFormat="1" applyFont="1" applyFill="1" applyBorder="1"/>
    <xf numFmtId="0" fontId="66" fillId="7" borderId="10" xfId="0" applyFont="1" applyFill="1" applyBorder="1"/>
    <xf numFmtId="0" fontId="66" fillId="7" borderId="25" xfId="0" applyFont="1" applyFill="1" applyBorder="1"/>
    <xf numFmtId="49" fontId="56" fillId="7" borderId="10" xfId="0" applyNumberFormat="1" applyFont="1" applyFill="1" applyBorder="1" applyAlignment="1">
      <alignment horizontal="right"/>
    </xf>
    <xf numFmtId="49" fontId="56" fillId="7" borderId="25" xfId="0" applyNumberFormat="1" applyFont="1" applyFill="1" applyBorder="1" applyAlignment="1">
      <alignment horizontal="right"/>
    </xf>
    <xf numFmtId="3" fontId="56" fillId="9" borderId="6" xfId="0" applyNumberFormat="1" applyFont="1" applyFill="1" applyBorder="1" applyAlignment="1">
      <alignment horizontal="center" vertical="center"/>
    </xf>
    <xf numFmtId="3" fontId="56" fillId="9" borderId="0" xfId="0" applyNumberFormat="1" applyFont="1" applyFill="1" applyAlignment="1">
      <alignment horizontal="center" vertical="center"/>
    </xf>
    <xf numFmtId="0" fontId="53" fillId="7" borderId="4" xfId="0" applyFont="1" applyFill="1" applyBorder="1" applyAlignment="1">
      <alignment horizontal="left" wrapText="1"/>
    </xf>
    <xf numFmtId="0" fontId="53" fillId="7" borderId="24" xfId="0" applyFont="1" applyFill="1" applyBorder="1" applyAlignment="1">
      <alignment horizontal="left" wrapText="1"/>
    </xf>
    <xf numFmtId="0" fontId="28" fillId="7" borderId="0" xfId="0" applyFont="1" applyFill="1" applyAlignment="1">
      <alignment horizontal="center"/>
    </xf>
    <xf numFmtId="43" fontId="56" fillId="7" borderId="20" xfId="1" applyFont="1" applyFill="1" applyBorder="1" applyAlignment="1" applyProtection="1">
      <alignment horizontal="center" vertical="center" wrapText="1"/>
    </xf>
    <xf numFmtId="0" fontId="52" fillId="7" borderId="18" xfId="0" applyFont="1" applyFill="1" applyBorder="1" applyAlignment="1">
      <alignment horizontal="center" vertical="center" wrapText="1"/>
    </xf>
    <xf numFmtId="0" fontId="52" fillId="7" borderId="21" xfId="0" applyFont="1" applyFill="1" applyBorder="1" applyAlignment="1">
      <alignment horizontal="center" vertical="center" wrapText="1"/>
    </xf>
    <xf numFmtId="0" fontId="56" fillId="7" borderId="2" xfId="0" applyFont="1" applyFill="1" applyBorder="1" applyAlignment="1">
      <alignment horizontal="center" vertical="center" wrapText="1"/>
    </xf>
    <xf numFmtId="0" fontId="52" fillId="7" borderId="24" xfId="0" applyFont="1" applyFill="1" applyBorder="1" applyAlignment="1">
      <alignment horizontal="center" wrapText="1"/>
    </xf>
    <xf numFmtId="0" fontId="52" fillId="7" borderId="6" xfId="0" applyFont="1" applyFill="1" applyBorder="1" applyAlignment="1">
      <alignment horizontal="center" wrapText="1"/>
    </xf>
    <xf numFmtId="0" fontId="52" fillId="7" borderId="14" xfId="0" applyFont="1" applyFill="1" applyBorder="1" applyAlignment="1">
      <alignment horizontal="center" wrapText="1"/>
    </xf>
    <xf numFmtId="0" fontId="52" fillId="7" borderId="9" xfId="0" applyFont="1" applyFill="1" applyBorder="1" applyAlignment="1">
      <alignment horizontal="center" wrapText="1"/>
    </xf>
    <xf numFmtId="0" fontId="52" fillId="7" borderId="19" xfId="0" applyFont="1" applyFill="1" applyBorder="1" applyAlignment="1">
      <alignment horizontal="center" wrapText="1"/>
    </xf>
    <xf numFmtId="49" fontId="52" fillId="7" borderId="10" xfId="0" applyNumberFormat="1" applyFont="1" applyFill="1" applyBorder="1" applyAlignment="1">
      <alignment horizontal="center"/>
    </xf>
    <xf numFmtId="49" fontId="52" fillId="7" borderId="11" xfId="0" applyNumberFormat="1" applyFont="1" applyFill="1" applyBorder="1" applyAlignment="1">
      <alignment horizontal="center"/>
    </xf>
    <xf numFmtId="0" fontId="52" fillId="7" borderId="25" xfId="0" applyFont="1" applyFill="1" applyBorder="1" applyAlignment="1">
      <alignment horizontal="center"/>
    </xf>
    <xf numFmtId="10" fontId="56" fillId="7" borderId="1" xfId="0" applyNumberFormat="1" applyFont="1" applyFill="1" applyBorder="1" applyAlignment="1">
      <alignment horizontal="center" wrapText="1"/>
    </xf>
    <xf numFmtId="0" fontId="52" fillId="7" borderId="1" xfId="0" applyFont="1" applyFill="1" applyBorder="1" applyAlignment="1">
      <alignment horizontal="center"/>
    </xf>
    <xf numFmtId="37" fontId="66" fillId="7" borderId="0" xfId="0" applyNumberFormat="1" applyFont="1" applyFill="1" applyAlignment="1">
      <alignment horizontal="left"/>
    </xf>
    <xf numFmtId="0" fontId="66" fillId="7" borderId="0" xfId="0" applyFont="1" applyFill="1" applyAlignment="1">
      <alignment horizontal="left"/>
    </xf>
    <xf numFmtId="0" fontId="66" fillId="7" borderId="14" xfId="0" applyFont="1" applyFill="1" applyBorder="1" applyAlignment="1">
      <alignment horizontal="left"/>
    </xf>
    <xf numFmtId="0" fontId="56" fillId="7" borderId="8" xfId="0" applyFont="1" applyFill="1" applyBorder="1" applyAlignment="1">
      <alignment horizontal="right"/>
    </xf>
    <xf numFmtId="0" fontId="52" fillId="0" borderId="0" xfId="0" applyFont="1" applyAlignment="1">
      <alignment horizontal="center"/>
    </xf>
    <xf numFmtId="0" fontId="52" fillId="0" borderId="8" xfId="0" applyFont="1" applyBorder="1" applyAlignment="1">
      <alignment horizontal="center"/>
    </xf>
    <xf numFmtId="44" fontId="52" fillId="4" borderId="20" xfId="2" applyFont="1" applyFill="1" applyBorder="1" applyAlignment="1" applyProtection="1">
      <alignment horizontal="center" vertical="center"/>
      <protection locked="0"/>
    </xf>
    <xf numFmtId="44" fontId="52" fillId="4" borderId="18" xfId="2" applyFont="1" applyFill="1" applyBorder="1" applyAlignment="1" applyProtection="1">
      <alignment horizontal="center" vertical="center"/>
      <protection locked="0"/>
    </xf>
    <xf numFmtId="44" fontId="52" fillId="4" borderId="21" xfId="2" applyFont="1" applyFill="1" applyBorder="1" applyAlignment="1" applyProtection="1">
      <alignment horizontal="center" vertical="center"/>
      <protection locked="0"/>
    </xf>
    <xf numFmtId="44" fontId="52" fillId="5" borderId="20" xfId="0" applyNumberFormat="1" applyFont="1" applyFill="1" applyBorder="1" applyAlignment="1">
      <alignment horizontal="center"/>
    </xf>
    <xf numFmtId="44" fontId="52" fillId="5" borderId="18" xfId="0" applyNumberFormat="1" applyFont="1" applyFill="1" applyBorder="1" applyAlignment="1">
      <alignment horizontal="center"/>
    </xf>
    <xf numFmtId="44" fontId="52" fillId="5" borderId="21" xfId="0" applyNumberFormat="1" applyFont="1" applyFill="1" applyBorder="1" applyAlignment="1">
      <alignment horizontal="center"/>
    </xf>
    <xf numFmtId="49" fontId="53" fillId="0" borderId="20" xfId="0" applyNumberFormat="1" applyFont="1" applyBorder="1" applyAlignment="1">
      <alignment vertical="center" wrapText="1"/>
    </xf>
    <xf numFmtId="49" fontId="53" fillId="0" borderId="18" xfId="0" applyNumberFormat="1" applyFont="1" applyBorder="1" applyAlignment="1">
      <alignment vertical="center" wrapText="1"/>
    </xf>
    <xf numFmtId="49" fontId="53" fillId="0" borderId="21" xfId="0" applyNumberFormat="1" applyFont="1" applyBorder="1" applyAlignment="1">
      <alignment vertical="center" wrapText="1"/>
    </xf>
    <xf numFmtId="0" fontId="53" fillId="0" borderId="1" xfId="0" applyFont="1" applyBorder="1" applyAlignment="1">
      <alignment vertical="center" wrapText="1"/>
    </xf>
    <xf numFmtId="0" fontId="53" fillId="0" borderId="1" xfId="0" applyFont="1" applyBorder="1"/>
    <xf numFmtId="0" fontId="53" fillId="0" borderId="1" xfId="0" applyFont="1" applyBorder="1" applyAlignment="1">
      <alignment horizontal="right" vertical="center" wrapText="1"/>
    </xf>
    <xf numFmtId="49" fontId="53" fillId="0" borderId="1" xfId="0" applyNumberFormat="1" applyFont="1" applyBorder="1" applyAlignment="1">
      <alignment vertical="center" wrapText="1"/>
    </xf>
    <xf numFmtId="0" fontId="53" fillId="0" borderId="20" xfId="0" applyFont="1" applyBorder="1" applyAlignment="1">
      <alignment vertical="center" wrapText="1"/>
    </xf>
    <xf numFmtId="0" fontId="53" fillId="0" borderId="18" xfId="0" applyFont="1" applyBorder="1" applyAlignment="1">
      <alignment vertical="center" wrapText="1"/>
    </xf>
    <xf numFmtId="0" fontId="53" fillId="0" borderId="21" xfId="0" applyFont="1" applyBorder="1" applyAlignment="1">
      <alignment vertical="center" wrapText="1"/>
    </xf>
    <xf numFmtId="43" fontId="54" fillId="0" borderId="20" xfId="1" applyFont="1" applyBorder="1" applyAlignment="1" applyProtection="1">
      <alignment horizontal="center" vertical="center"/>
    </xf>
    <xf numFmtId="43" fontId="54" fillId="0" borderId="18" xfId="1" applyFont="1" applyBorder="1" applyAlignment="1" applyProtection="1">
      <alignment horizontal="center" vertical="center"/>
    </xf>
    <xf numFmtId="43" fontId="54" fillId="0" borderId="21" xfId="1" applyFont="1" applyBorder="1" applyAlignment="1" applyProtection="1">
      <alignment horizontal="center" vertical="center"/>
    </xf>
    <xf numFmtId="44" fontId="56" fillId="9" borderId="1" xfId="2" applyFont="1" applyFill="1" applyBorder="1" applyAlignment="1" applyProtection="1">
      <alignment horizontal="center"/>
    </xf>
    <xf numFmtId="43" fontId="54" fillId="0" borderId="1" xfId="1" applyFont="1" applyBorder="1" applyAlignment="1" applyProtection="1">
      <alignment horizontal="center" vertical="center"/>
    </xf>
    <xf numFmtId="43" fontId="54" fillId="0" borderId="10" xfId="1" applyFont="1" applyBorder="1" applyAlignment="1" applyProtection="1">
      <alignment horizontal="center" vertical="center"/>
    </xf>
    <xf numFmtId="0" fontId="53" fillId="0" borderId="1" xfId="0" applyFont="1" applyBorder="1" applyAlignment="1">
      <alignment horizontal="center" vertical="center" wrapText="1"/>
    </xf>
    <xf numFmtId="44" fontId="56" fillId="4" borderId="1" xfId="2" applyFont="1" applyFill="1" applyBorder="1" applyAlignment="1" applyProtection="1">
      <alignment horizontal="center" vertical="center"/>
      <protection locked="0"/>
    </xf>
    <xf numFmtId="44" fontId="56" fillId="4" borderId="25" xfId="2" applyFont="1" applyFill="1" applyBorder="1" applyAlignment="1" applyProtection="1">
      <alignment horizontal="center" vertical="center"/>
      <protection locked="0"/>
    </xf>
    <xf numFmtId="44" fontId="52" fillId="5" borderId="1" xfId="2" applyFont="1" applyFill="1" applyBorder="1" applyAlignment="1" applyProtection="1">
      <alignment horizontal="center"/>
    </xf>
    <xf numFmtId="49" fontId="27" fillId="0" borderId="0" xfId="0" applyNumberFormat="1" applyFont="1" applyAlignment="1">
      <alignment horizontal="center" wrapText="1"/>
    </xf>
    <xf numFmtId="0" fontId="27" fillId="0" borderId="0" xfId="0" applyFont="1" applyAlignment="1">
      <alignment horizontal="center" wrapText="1"/>
    </xf>
    <xf numFmtId="49" fontId="28" fillId="0" borderId="0" xfId="0" applyNumberFormat="1" applyFont="1" applyAlignment="1">
      <alignment horizontal="center" wrapText="1"/>
    </xf>
    <xf numFmtId="0" fontId="28" fillId="0" borderId="0" xfId="0" applyFont="1" applyAlignment="1">
      <alignment horizontal="center" wrapText="1"/>
    </xf>
    <xf numFmtId="0" fontId="56" fillId="0" borderId="1" xfId="0" applyFont="1" applyBorder="1" applyAlignment="1">
      <alignment horizontal="center" vertical="center" wrapText="1"/>
    </xf>
    <xf numFmtId="0" fontId="52" fillId="0" borderId="1" xfId="0" applyFont="1" applyBorder="1"/>
    <xf numFmtId="49" fontId="33" fillId="0" borderId="1" xfId="0" applyNumberFormat="1" applyFont="1" applyBorder="1" applyAlignment="1">
      <alignment horizontal="center"/>
    </xf>
    <xf numFmtId="10" fontId="56" fillId="4" borderId="1" xfId="0" applyNumberFormat="1" applyFont="1" applyFill="1" applyBorder="1" applyAlignment="1">
      <alignment horizontal="center" vertical="center" wrapText="1"/>
    </xf>
    <xf numFmtId="49" fontId="33" fillId="4" borderId="1" xfId="0" applyNumberFormat="1" applyFont="1" applyFill="1" applyBorder="1" applyAlignment="1">
      <alignment horizontal="center"/>
    </xf>
    <xf numFmtId="43" fontId="56" fillId="4" borderId="1" xfId="1" applyFont="1" applyFill="1" applyBorder="1" applyAlignment="1" applyProtection="1">
      <alignment horizontal="center" vertical="center" wrapText="1"/>
    </xf>
    <xf numFmtId="0" fontId="52" fillId="4" borderId="1" xfId="0" applyFont="1" applyFill="1" applyBorder="1" applyAlignment="1">
      <alignment horizontal="center" vertical="center" wrapText="1"/>
    </xf>
    <xf numFmtId="0" fontId="56" fillId="0" borderId="0" xfId="0" applyFont="1" applyAlignment="1">
      <alignment wrapText="1"/>
    </xf>
    <xf numFmtId="0" fontId="52" fillId="0" borderId="0" xfId="0" applyFont="1" applyAlignment="1">
      <alignment wrapText="1"/>
    </xf>
    <xf numFmtId="0" fontId="53" fillId="0" borderId="0" xfId="0" applyFont="1" applyAlignment="1">
      <alignment horizontal="left" wrapText="1"/>
    </xf>
    <xf numFmtId="43" fontId="54" fillId="0" borderId="20" xfId="1" applyFont="1" applyBorder="1" applyAlignment="1" applyProtection="1">
      <alignment horizontal="left" vertical="center"/>
    </xf>
    <xf numFmtId="43" fontId="54" fillId="0" borderId="21" xfId="1" applyFont="1" applyBorder="1" applyAlignment="1" applyProtection="1">
      <alignment horizontal="left" vertical="center"/>
    </xf>
    <xf numFmtId="49" fontId="56" fillId="0" borderId="1" xfId="0" applyNumberFormat="1" applyFont="1" applyBorder="1" applyAlignment="1">
      <alignment vertical="center" wrapText="1"/>
    </xf>
    <xf numFmtId="0" fontId="56" fillId="0" borderId="1" xfId="0" applyFont="1" applyBorder="1" applyAlignment="1">
      <alignment vertical="center" wrapText="1"/>
    </xf>
    <xf numFmtId="0" fontId="31" fillId="7" borderId="8" xfId="0" applyFont="1" applyFill="1" applyBorder="1" applyAlignment="1">
      <alignment horizontal="left" shrinkToFit="1"/>
    </xf>
    <xf numFmtId="0" fontId="31" fillId="7" borderId="19" xfId="0" applyFont="1" applyFill="1" applyBorder="1" applyAlignment="1">
      <alignment horizontal="left" shrinkToFit="1"/>
    </xf>
    <xf numFmtId="44" fontId="33" fillId="13" borderId="1" xfId="2" applyFont="1" applyFill="1" applyBorder="1" applyAlignment="1" applyProtection="1">
      <alignment horizontal="right"/>
    </xf>
    <xf numFmtId="0" fontId="35" fillId="7" borderId="1" xfId="0" applyFont="1" applyFill="1" applyBorder="1" applyAlignment="1">
      <alignment wrapText="1"/>
    </xf>
    <xf numFmtId="0" fontId="73" fillId="7" borderId="11" xfId="0" applyFont="1" applyFill="1" applyBorder="1"/>
    <xf numFmtId="0" fontId="73" fillId="7" borderId="31" xfId="0" applyFont="1" applyFill="1" applyBorder="1"/>
    <xf numFmtId="44" fontId="33" fillId="9" borderId="1" xfId="2" applyFont="1" applyFill="1" applyBorder="1" applyAlignment="1" applyProtection="1">
      <alignment horizontal="right"/>
    </xf>
    <xf numFmtId="0" fontId="29" fillId="7" borderId="6" xfId="0" applyFont="1" applyFill="1" applyBorder="1" applyAlignment="1">
      <alignment horizontal="left"/>
    </xf>
    <xf numFmtId="0" fontId="29" fillId="7" borderId="0" xfId="0" applyFont="1" applyFill="1" applyAlignment="1">
      <alignment horizontal="left"/>
    </xf>
    <xf numFmtId="0" fontId="36" fillId="7" borderId="7" xfId="0" applyFont="1" applyFill="1" applyBorder="1" applyAlignment="1">
      <alignment horizontal="center" wrapText="1"/>
    </xf>
    <xf numFmtId="0" fontId="33" fillId="7" borderId="0" xfId="0" applyFont="1" applyFill="1" applyAlignment="1">
      <alignment horizontal="center" wrapText="1"/>
    </xf>
    <xf numFmtId="0" fontId="35" fillId="7" borderId="1" xfId="0" applyFont="1" applyFill="1" applyBorder="1" applyAlignment="1">
      <alignment horizontal="left" wrapText="1"/>
    </xf>
    <xf numFmtId="0" fontId="36" fillId="7" borderId="10" xfId="0" applyFont="1" applyFill="1" applyBorder="1" applyAlignment="1">
      <alignment horizontal="center"/>
    </xf>
    <xf numFmtId="0" fontId="33" fillId="7" borderId="11" xfId="0" applyFont="1" applyFill="1" applyBorder="1" applyAlignment="1">
      <alignment horizontal="center"/>
    </xf>
    <xf numFmtId="0" fontId="35" fillId="7" borderId="6" xfId="0" applyFont="1" applyFill="1" applyBorder="1" applyAlignment="1">
      <alignment vertical="center"/>
    </xf>
    <xf numFmtId="0" fontId="35" fillId="7" borderId="14" xfId="0" applyFont="1" applyFill="1" applyBorder="1" applyAlignment="1">
      <alignment vertical="center"/>
    </xf>
    <xf numFmtId="0" fontId="35" fillId="7" borderId="9" xfId="0" applyFont="1" applyFill="1" applyBorder="1" applyAlignment="1">
      <alignment vertical="center"/>
    </xf>
    <xf numFmtId="0" fontId="35" fillId="7" borderId="8" xfId="0" applyFont="1" applyFill="1" applyBorder="1" applyAlignment="1">
      <alignment vertical="center"/>
    </xf>
    <xf numFmtId="0" fontId="35" fillId="7" borderId="19" xfId="0" applyFont="1" applyFill="1" applyBorder="1" applyAlignment="1">
      <alignment vertical="center"/>
    </xf>
    <xf numFmtId="0" fontId="78" fillId="7" borderId="18" xfId="0" applyFont="1" applyFill="1" applyBorder="1" applyAlignment="1">
      <alignment horizontal="center" vertical="center" wrapText="1"/>
    </xf>
    <xf numFmtId="0" fontId="78" fillId="7" borderId="21" xfId="0" applyFont="1" applyFill="1" applyBorder="1" applyAlignment="1">
      <alignment horizontal="center" vertical="center" wrapText="1"/>
    </xf>
    <xf numFmtId="44" fontId="35" fillId="7" borderId="6" xfId="0" applyNumberFormat="1" applyFont="1" applyFill="1" applyBorder="1" applyAlignment="1">
      <alignment horizontal="center" vertical="center" wrapText="1"/>
    </xf>
    <xf numFmtId="0" fontId="35" fillId="7" borderId="1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8" xfId="0" applyFont="1" applyFill="1" applyBorder="1" applyAlignment="1">
      <alignment vertical="center" wrapText="1"/>
    </xf>
    <xf numFmtId="0" fontId="35" fillId="7" borderId="21" xfId="0" applyFont="1" applyFill="1" applyBorder="1" applyAlignment="1">
      <alignment vertical="center" wrapText="1"/>
    </xf>
    <xf numFmtId="7" fontId="35" fillId="9" borderId="1" xfId="2" applyNumberFormat="1" applyFont="1" applyFill="1" applyBorder="1" applyAlignment="1" applyProtection="1"/>
    <xf numFmtId="0" fontId="33" fillId="9" borderId="1" xfId="0" applyFont="1" applyFill="1" applyBorder="1"/>
    <xf numFmtId="0" fontId="29" fillId="0" borderId="0" xfId="0" applyFont="1" applyAlignment="1">
      <alignment horizontal="center"/>
    </xf>
    <xf numFmtId="0" fontId="33" fillId="0" borderId="0" xfId="0" applyFont="1" applyAlignment="1">
      <alignment horizontal="center"/>
    </xf>
    <xf numFmtId="14" fontId="31" fillId="7" borderId="8" xfId="0" applyNumberFormat="1" applyFont="1" applyFill="1" applyBorder="1" applyAlignment="1">
      <alignment horizontal="left" shrinkToFit="1"/>
    </xf>
    <xf numFmtId="0" fontId="33" fillId="7" borderId="8" xfId="0" applyFont="1" applyFill="1" applyBorder="1"/>
    <xf numFmtId="1" fontId="29" fillId="7" borderId="0" xfId="0" applyNumberFormat="1" applyFont="1" applyFill="1" applyAlignment="1">
      <alignment horizontal="right"/>
    </xf>
    <xf numFmtId="5" fontId="31" fillId="7" borderId="8" xfId="1" applyNumberFormat="1" applyFont="1" applyFill="1" applyBorder="1" applyAlignment="1">
      <alignment horizontal="left"/>
    </xf>
    <xf numFmtId="5" fontId="31" fillId="7" borderId="19" xfId="1" applyNumberFormat="1" applyFont="1" applyFill="1" applyBorder="1" applyAlignment="1">
      <alignment horizontal="left"/>
    </xf>
    <xf numFmtId="0" fontId="29" fillId="7" borderId="6" xfId="0" applyFont="1" applyFill="1" applyBorder="1" applyAlignment="1">
      <alignment horizontal="left" wrapText="1" shrinkToFit="1"/>
    </xf>
    <xf numFmtId="0" fontId="29" fillId="7" borderId="0" xfId="0" applyFont="1" applyFill="1" applyAlignment="1">
      <alignment horizontal="left" wrapText="1" shrinkToFit="1"/>
    </xf>
    <xf numFmtId="164" fontId="31" fillId="7" borderId="8" xfId="1" applyNumberFormat="1" applyFont="1" applyFill="1" applyBorder="1" applyAlignment="1">
      <alignment horizontal="left"/>
    </xf>
    <xf numFmtId="14" fontId="73" fillId="7" borderId="8" xfId="0" applyNumberFormat="1" applyFont="1" applyFill="1" applyBorder="1" applyAlignment="1">
      <alignment horizontal="left"/>
    </xf>
    <xf numFmtId="0" fontId="29" fillId="7" borderId="0" xfId="0" applyFont="1" applyFill="1" applyAlignment="1">
      <alignment horizontal="right"/>
    </xf>
    <xf numFmtId="1" fontId="29" fillId="7" borderId="6" xfId="1" applyNumberFormat="1" applyFont="1" applyFill="1" applyBorder="1" applyAlignment="1">
      <alignment horizontal="left"/>
    </xf>
    <xf numFmtId="1" fontId="29" fillId="7" borderId="0" xfId="1" applyNumberFormat="1" applyFont="1" applyFill="1" applyBorder="1" applyAlignment="1">
      <alignment horizontal="left"/>
    </xf>
    <xf numFmtId="0" fontId="62" fillId="7" borderId="4" xfId="0" applyFont="1" applyFill="1" applyBorder="1" applyAlignment="1">
      <alignment horizontal="center" vertical="top"/>
    </xf>
    <xf numFmtId="0" fontId="62" fillId="0" borderId="4" xfId="0" applyFont="1" applyBorder="1" applyAlignment="1">
      <alignment horizontal="center" vertical="center"/>
    </xf>
    <xf numFmtId="0" fontId="35" fillId="7" borderId="8" xfId="0" applyFont="1" applyFill="1" applyBorder="1" applyAlignment="1" applyProtection="1">
      <alignment horizontal="center"/>
      <protection locked="0"/>
    </xf>
    <xf numFmtId="0" fontId="34" fillId="7" borderId="0" xfId="0" quotePrefix="1" applyFont="1" applyFill="1" applyAlignment="1">
      <alignment horizontal="center"/>
    </xf>
    <xf numFmtId="7" fontId="33" fillId="9" borderId="1" xfId="2" applyNumberFormat="1" applyFont="1" applyFill="1" applyBorder="1" applyAlignment="1"/>
    <xf numFmtId="0" fontId="31" fillId="7" borderId="11" xfId="0" applyFont="1" applyFill="1" applyBorder="1" applyAlignment="1">
      <alignment horizontal="left" shrinkToFit="1"/>
    </xf>
    <xf numFmtId="7" fontId="49" fillId="9" borderId="1" xfId="2" applyNumberFormat="1" applyFont="1" applyFill="1" applyBorder="1" applyAlignment="1" applyProtection="1">
      <alignment horizontal="right"/>
    </xf>
    <xf numFmtId="39" fontId="39" fillId="7" borderId="0" xfId="0" applyNumberFormat="1" applyFont="1" applyFill="1" applyAlignment="1">
      <alignment horizontal="center"/>
    </xf>
    <xf numFmtId="0" fontId="49" fillId="7" borderId="0" xfId="0" applyFont="1" applyFill="1" applyAlignment="1">
      <alignment horizontal="left"/>
    </xf>
    <xf numFmtId="0" fontId="33" fillId="7" borderId="0" xfId="0" applyFont="1" applyFill="1"/>
    <xf numFmtId="0" fontId="35" fillId="7" borderId="1" xfId="0" applyFont="1" applyFill="1" applyBorder="1" applyAlignment="1">
      <alignment horizontal="right" wrapText="1"/>
    </xf>
    <xf numFmtId="44" fontId="46" fillId="7" borderId="18" xfId="2" applyFont="1" applyFill="1" applyBorder="1" applyAlignment="1">
      <alignment horizontal="center" vertical="center" wrapText="1"/>
    </xf>
    <xf numFmtId="44" fontId="46" fillId="7" borderId="21" xfId="2" applyFont="1" applyFill="1" applyBorder="1" applyAlignment="1">
      <alignment horizontal="center" vertical="center" wrapText="1"/>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21" xfId="0" applyFont="1" applyFill="1" applyBorder="1" applyAlignment="1">
      <alignment horizontal="center" vertical="center" wrapText="1"/>
    </xf>
    <xf numFmtId="0" fontId="35" fillId="7" borderId="10" xfId="0" applyFont="1" applyFill="1" applyBorder="1" applyAlignment="1">
      <alignment wrapText="1"/>
    </xf>
    <xf numFmtId="0" fontId="33" fillId="7" borderId="11" xfId="0" applyFont="1" applyFill="1" applyBorder="1" applyAlignment="1">
      <alignment wrapText="1"/>
    </xf>
    <xf numFmtId="0" fontId="33" fillId="7" borderId="25" xfId="0" applyFont="1" applyFill="1" applyBorder="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4F5DB"/>
      <rgbColor rgb="00FFFFFF"/>
      <rgbColor rgb="00FF0000"/>
      <rgbColor rgb="0000FF00"/>
      <rgbColor rgb="000000FF"/>
      <rgbColor rgb="00FFFFCC"/>
      <rgbColor rgb="00FF00FF"/>
      <rgbColor rgb="0000FFFF"/>
      <rgbColor rgb="00800000"/>
      <rgbColor rgb="00008000"/>
      <rgbColor rgb="00000080"/>
      <rgbColor rgb="00808000"/>
      <rgbColor rgb="00800080"/>
      <rgbColor rgb="00008080"/>
      <rgbColor rgb="00C0C0C0"/>
      <rgbColor rgb="00808080"/>
      <rgbColor rgb="009999FF"/>
      <rgbColor rgb="00993366"/>
      <rgbColor rgb="00FFFFE5"/>
      <rgbColor rgb="00CCFFFF"/>
      <rgbColor rgb="00660066"/>
      <rgbColor rgb="00FF8080"/>
      <rgbColor rgb="000066CC"/>
      <rgbColor rgb="00CCCCFF"/>
      <rgbColor rgb="00000080"/>
      <rgbColor rgb="00FF00FF"/>
      <rgbColor rgb="00FFFF99"/>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6</xdr:col>
      <xdr:colOff>0</xdr:colOff>
      <xdr:row>2</xdr:row>
      <xdr:rowOff>0</xdr:rowOff>
    </xdr:to>
    <xdr:sp macro="" textlink="">
      <xdr:nvSpPr>
        <xdr:cNvPr id="30835" name="Rectangle 1">
          <a:extLst>
            <a:ext uri="{FF2B5EF4-FFF2-40B4-BE49-F238E27FC236}">
              <a16:creationId xmlns:a16="http://schemas.microsoft.com/office/drawing/2014/main" id="{00000000-0008-0000-0100-000073780000}"/>
            </a:ext>
          </a:extLst>
        </xdr:cNvPr>
        <xdr:cNvSpPr>
          <a:spLocks noChangeArrowheads="1"/>
        </xdr:cNvSpPr>
      </xdr:nvSpPr>
      <xdr:spPr bwMode="auto">
        <a:xfrm>
          <a:off x="6572250" y="1009650"/>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31861" name="Rectangle 1">
          <a:extLst>
            <a:ext uri="{FF2B5EF4-FFF2-40B4-BE49-F238E27FC236}">
              <a16:creationId xmlns:a16="http://schemas.microsoft.com/office/drawing/2014/main" id="{00000000-0008-0000-0200-0000757C0000}"/>
            </a:ext>
          </a:extLst>
        </xdr:cNvPr>
        <xdr:cNvSpPr>
          <a:spLocks noChangeArrowheads="1"/>
        </xdr:cNvSpPr>
      </xdr:nvSpPr>
      <xdr:spPr bwMode="auto">
        <a:xfrm>
          <a:off x="5581650" y="184785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32885" name="Rectangle 1">
          <a:extLst>
            <a:ext uri="{FF2B5EF4-FFF2-40B4-BE49-F238E27FC236}">
              <a16:creationId xmlns:a16="http://schemas.microsoft.com/office/drawing/2014/main" id="{00000000-0008-0000-0300-000075800000}"/>
            </a:ext>
          </a:extLst>
        </xdr:cNvPr>
        <xdr:cNvSpPr>
          <a:spLocks noChangeArrowheads="1"/>
        </xdr:cNvSpPr>
      </xdr:nvSpPr>
      <xdr:spPr bwMode="auto">
        <a:xfrm>
          <a:off x="10572750" y="657225"/>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8</xdr:row>
      <xdr:rowOff>0</xdr:rowOff>
    </xdr:from>
    <xdr:to>
      <xdr:col>11</xdr:col>
      <xdr:colOff>28575</xdr:colOff>
      <xdr:row>8</xdr:row>
      <xdr:rowOff>0</xdr:rowOff>
    </xdr:to>
    <xdr:sp macro="" textlink="">
      <xdr:nvSpPr>
        <xdr:cNvPr id="33907" name="Rectangle 8">
          <a:extLst>
            <a:ext uri="{FF2B5EF4-FFF2-40B4-BE49-F238E27FC236}">
              <a16:creationId xmlns:a16="http://schemas.microsoft.com/office/drawing/2014/main" id="{00000000-0008-0000-0400-000073840000}"/>
            </a:ext>
          </a:extLst>
        </xdr:cNvPr>
        <xdr:cNvSpPr>
          <a:spLocks noChangeArrowheads="1"/>
        </xdr:cNvSpPr>
      </xdr:nvSpPr>
      <xdr:spPr bwMode="auto">
        <a:xfrm>
          <a:off x="8048625" y="180975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6"/>
  <sheetViews>
    <sheetView zoomScaleNormal="100" workbookViewId="0">
      <selection activeCell="C71" sqref="C71"/>
    </sheetView>
  </sheetViews>
  <sheetFormatPr defaultRowHeight="12.75" x14ac:dyDescent="0.2"/>
  <cols>
    <col min="2" max="2" width="31.7109375" customWidth="1"/>
    <col min="3" max="3" width="107.42578125" customWidth="1"/>
  </cols>
  <sheetData>
    <row r="1" spans="1:6" s="208" customFormat="1" x14ac:dyDescent="0.2">
      <c r="A1" s="172" t="s">
        <v>0</v>
      </c>
      <c r="B1" s="172" t="s">
        <v>1</v>
      </c>
      <c r="C1" s="209" t="s">
        <v>2</v>
      </c>
    </row>
    <row r="2" spans="1:6" s="208" customFormat="1" x14ac:dyDescent="0.2">
      <c r="A2" s="210" t="s">
        <v>3</v>
      </c>
      <c r="B2" s="210" t="s">
        <v>4</v>
      </c>
      <c r="C2" s="206"/>
    </row>
    <row r="3" spans="1:6" x14ac:dyDescent="0.2">
      <c r="A3" s="171" t="s">
        <v>5</v>
      </c>
      <c r="B3" s="211" t="s">
        <v>6</v>
      </c>
      <c r="C3" s="215" t="s">
        <v>7</v>
      </c>
      <c r="D3" s="163"/>
      <c r="E3" s="163"/>
      <c r="F3" s="163"/>
    </row>
    <row r="4" spans="1:6" x14ac:dyDescent="0.2">
      <c r="A4" s="166"/>
      <c r="B4" s="388" t="s">
        <v>8</v>
      </c>
      <c r="C4" s="333" t="s">
        <v>9</v>
      </c>
      <c r="D4" s="163"/>
      <c r="E4" s="163"/>
      <c r="F4" s="163"/>
    </row>
    <row r="5" spans="1:6" x14ac:dyDescent="0.2">
      <c r="A5" s="166"/>
      <c r="B5" s="388" t="s">
        <v>10</v>
      </c>
      <c r="C5" s="333" t="s">
        <v>11</v>
      </c>
      <c r="D5" s="163"/>
      <c r="E5" s="163"/>
      <c r="F5" s="163"/>
    </row>
    <row r="6" spans="1:6" x14ac:dyDescent="0.2">
      <c r="A6" s="166"/>
      <c r="B6" s="334"/>
      <c r="C6" s="333" t="s">
        <v>12</v>
      </c>
      <c r="D6" s="163"/>
      <c r="E6" s="163"/>
      <c r="F6" s="163"/>
    </row>
    <row r="7" spans="1:6" x14ac:dyDescent="0.2">
      <c r="A7" s="166"/>
      <c r="B7" s="388"/>
      <c r="C7" s="333" t="s">
        <v>13</v>
      </c>
      <c r="D7" s="163"/>
      <c r="E7" s="163"/>
      <c r="F7" s="163"/>
    </row>
    <row r="8" spans="1:6" x14ac:dyDescent="0.2">
      <c r="A8" s="166"/>
      <c r="B8" s="388" t="s">
        <v>14</v>
      </c>
      <c r="C8" s="333" t="s">
        <v>15</v>
      </c>
      <c r="D8" s="163"/>
      <c r="E8" s="163"/>
      <c r="F8" s="163"/>
    </row>
    <row r="9" spans="1:6" x14ac:dyDescent="0.2">
      <c r="A9" s="166"/>
      <c r="B9" s="334" t="s">
        <v>16</v>
      </c>
      <c r="C9" s="333" t="s">
        <v>17</v>
      </c>
      <c r="D9" s="163"/>
      <c r="E9" s="163"/>
      <c r="F9" s="163"/>
    </row>
    <row r="10" spans="1:6" x14ac:dyDescent="0.2">
      <c r="A10" s="166"/>
      <c r="B10" s="388" t="s">
        <v>18</v>
      </c>
      <c r="C10" s="333" t="s">
        <v>19</v>
      </c>
      <c r="D10" s="163"/>
      <c r="E10" s="163"/>
      <c r="F10" s="163"/>
    </row>
    <row r="11" spans="1:6" x14ac:dyDescent="0.2">
      <c r="A11" s="166"/>
      <c r="B11" s="388"/>
      <c r="C11" s="333" t="s">
        <v>20</v>
      </c>
      <c r="D11" s="163"/>
      <c r="E11" s="163"/>
      <c r="F11" s="163"/>
    </row>
    <row r="12" spans="1:6" x14ac:dyDescent="0.2">
      <c r="A12" s="166"/>
      <c r="B12" s="388"/>
      <c r="C12" s="333" t="s">
        <v>21</v>
      </c>
      <c r="D12" s="163"/>
      <c r="E12" s="163"/>
      <c r="F12" s="163"/>
    </row>
    <row r="13" spans="1:6" x14ac:dyDescent="0.2">
      <c r="A13" s="166"/>
      <c r="B13" s="388" t="s">
        <v>22</v>
      </c>
      <c r="C13" s="333" t="s">
        <v>23</v>
      </c>
      <c r="D13" s="163"/>
      <c r="E13" s="163"/>
      <c r="F13" s="163"/>
    </row>
    <row r="14" spans="1:6" x14ac:dyDescent="0.2">
      <c r="A14" s="166"/>
      <c r="B14" s="388" t="s">
        <v>24</v>
      </c>
      <c r="C14" s="333" t="s">
        <v>25</v>
      </c>
      <c r="D14" s="163"/>
      <c r="E14" s="163"/>
      <c r="F14" s="163"/>
    </row>
    <row r="15" spans="1:6" x14ac:dyDescent="0.2">
      <c r="A15" s="166"/>
      <c r="B15" s="388" t="s">
        <v>26</v>
      </c>
      <c r="C15" s="333" t="s">
        <v>27</v>
      </c>
      <c r="D15" s="163"/>
      <c r="E15" s="163"/>
      <c r="F15" s="163"/>
    </row>
    <row r="16" spans="1:6" x14ac:dyDescent="0.2">
      <c r="A16" s="166"/>
      <c r="B16" s="388" t="s">
        <v>28</v>
      </c>
      <c r="C16" s="333" t="s">
        <v>29</v>
      </c>
      <c r="D16" s="163"/>
      <c r="E16" s="163"/>
      <c r="F16" s="163"/>
    </row>
    <row r="17" spans="1:6" x14ac:dyDescent="0.2">
      <c r="A17" s="166"/>
      <c r="B17" s="388" t="s">
        <v>30</v>
      </c>
      <c r="C17" s="333" t="s">
        <v>31</v>
      </c>
      <c r="D17" s="163"/>
      <c r="E17" s="163"/>
      <c r="F17" s="163"/>
    </row>
    <row r="18" spans="1:6" x14ac:dyDescent="0.2">
      <c r="A18" s="166"/>
      <c r="B18" s="388" t="s">
        <v>32</v>
      </c>
      <c r="C18" s="333" t="s">
        <v>33</v>
      </c>
      <c r="D18" s="163"/>
      <c r="E18" s="163"/>
      <c r="F18" s="163"/>
    </row>
    <row r="19" spans="1:6" x14ac:dyDescent="0.2">
      <c r="A19" s="166"/>
      <c r="B19" s="388"/>
      <c r="C19" s="333" t="s">
        <v>34</v>
      </c>
      <c r="D19" s="163"/>
      <c r="E19" s="163"/>
      <c r="F19" s="163"/>
    </row>
    <row r="20" spans="1:6" x14ac:dyDescent="0.2">
      <c r="A20" s="166"/>
      <c r="B20" s="388"/>
      <c r="C20" s="216" t="s">
        <v>35</v>
      </c>
      <c r="D20" s="163"/>
      <c r="E20" s="163"/>
      <c r="F20" s="163"/>
    </row>
    <row r="21" spans="1:6" x14ac:dyDescent="0.2">
      <c r="A21" s="166"/>
      <c r="B21" s="388"/>
      <c r="C21" s="396" t="s">
        <v>36</v>
      </c>
      <c r="D21" s="163"/>
      <c r="E21" s="163"/>
      <c r="F21" s="163"/>
    </row>
    <row r="22" spans="1:6" x14ac:dyDescent="0.2">
      <c r="A22" s="166"/>
      <c r="B22" s="388"/>
      <c r="C22" s="396" t="s">
        <v>37</v>
      </c>
      <c r="D22" s="163"/>
      <c r="E22" s="163"/>
      <c r="F22" s="163"/>
    </row>
    <row r="23" spans="1:6" x14ac:dyDescent="0.2">
      <c r="A23" s="166"/>
      <c r="B23" s="388"/>
      <c r="C23" s="396" t="s">
        <v>38</v>
      </c>
      <c r="D23" s="163"/>
      <c r="E23" s="163"/>
      <c r="F23" s="163"/>
    </row>
    <row r="24" spans="1:6" x14ac:dyDescent="0.2">
      <c r="A24" s="166"/>
      <c r="B24" s="388"/>
      <c r="C24" s="396" t="s">
        <v>39</v>
      </c>
      <c r="D24" s="163"/>
      <c r="E24" s="163"/>
      <c r="F24" s="163"/>
    </row>
    <row r="25" spans="1:6" x14ac:dyDescent="0.2">
      <c r="A25" s="166"/>
      <c r="B25" s="388"/>
      <c r="C25" s="396" t="s">
        <v>40</v>
      </c>
      <c r="D25" s="163"/>
      <c r="E25" s="163"/>
      <c r="F25" s="163"/>
    </row>
    <row r="26" spans="1:6" x14ac:dyDescent="0.2">
      <c r="A26" s="166"/>
      <c r="B26" s="388"/>
      <c r="C26" s="382" t="s">
        <v>41</v>
      </c>
      <c r="D26" s="163"/>
      <c r="E26" s="163"/>
      <c r="F26" s="163"/>
    </row>
    <row r="27" spans="1:6" x14ac:dyDescent="0.2">
      <c r="A27" s="166"/>
      <c r="B27" s="388"/>
      <c r="C27" s="387" t="s">
        <v>42</v>
      </c>
      <c r="D27" s="163"/>
      <c r="E27" s="163"/>
      <c r="F27" s="163"/>
    </row>
    <row r="28" spans="1:6" ht="33" customHeight="1" x14ac:dyDescent="0.2">
      <c r="A28" s="166"/>
      <c r="B28" s="388"/>
      <c r="C28" s="389" t="s">
        <v>43</v>
      </c>
      <c r="D28" s="163"/>
      <c r="E28" s="163"/>
      <c r="F28" s="163"/>
    </row>
    <row r="29" spans="1:6" x14ac:dyDescent="0.2">
      <c r="A29" s="171" t="s">
        <v>44</v>
      </c>
      <c r="B29" s="211" t="s">
        <v>45</v>
      </c>
      <c r="C29" s="397" t="s">
        <v>46</v>
      </c>
      <c r="D29" s="163"/>
      <c r="E29" s="163"/>
      <c r="F29" s="163"/>
    </row>
    <row r="30" spans="1:6" x14ac:dyDescent="0.2">
      <c r="A30" s="166"/>
      <c r="B30" s="334" t="s">
        <v>47</v>
      </c>
      <c r="C30" s="394" t="s">
        <v>48</v>
      </c>
      <c r="D30" s="163"/>
      <c r="E30" s="163"/>
      <c r="F30" s="163"/>
    </row>
    <row r="31" spans="1:6" x14ac:dyDescent="0.2">
      <c r="A31" s="166"/>
      <c r="B31" s="334"/>
      <c r="C31" s="394" t="s">
        <v>49</v>
      </c>
      <c r="D31" s="163"/>
      <c r="E31" s="163"/>
      <c r="F31" s="163"/>
    </row>
    <row r="32" spans="1:6" x14ac:dyDescent="0.2">
      <c r="A32" s="166"/>
      <c r="B32" s="391" t="s">
        <v>50</v>
      </c>
      <c r="C32" s="394" t="s">
        <v>51</v>
      </c>
      <c r="D32" s="163"/>
      <c r="E32" s="163"/>
      <c r="F32" s="163"/>
    </row>
    <row r="33" spans="1:6" x14ac:dyDescent="0.2">
      <c r="A33" s="166"/>
      <c r="B33" s="388" t="s">
        <v>52</v>
      </c>
      <c r="C33" s="395" t="s">
        <v>53</v>
      </c>
      <c r="D33" s="163"/>
      <c r="E33" s="163"/>
      <c r="F33" s="163"/>
    </row>
    <row r="34" spans="1:6" x14ac:dyDescent="0.2">
      <c r="A34" s="166"/>
      <c r="B34" s="388" t="s">
        <v>54</v>
      </c>
      <c r="C34" s="216" t="s">
        <v>55</v>
      </c>
      <c r="D34" s="163"/>
      <c r="E34" s="163"/>
      <c r="F34" s="163"/>
    </row>
    <row r="35" spans="1:6" ht="51" x14ac:dyDescent="0.2">
      <c r="A35" s="166"/>
      <c r="B35" s="398" t="s">
        <v>56</v>
      </c>
      <c r="C35" s="383" t="s">
        <v>57</v>
      </c>
      <c r="D35" s="163"/>
      <c r="E35" s="163"/>
      <c r="F35" s="163"/>
    </row>
    <row r="36" spans="1:6" x14ac:dyDescent="0.2">
      <c r="A36" s="168"/>
      <c r="B36" s="399"/>
      <c r="C36" s="384" t="s">
        <v>58</v>
      </c>
      <c r="D36" s="163"/>
      <c r="E36" s="163"/>
      <c r="F36" s="163"/>
    </row>
    <row r="37" spans="1:6" x14ac:dyDescent="0.2">
      <c r="A37" s="212" t="s">
        <v>59</v>
      </c>
      <c r="B37" s="217" t="s">
        <v>60</v>
      </c>
      <c r="C37" s="216" t="s">
        <v>55</v>
      </c>
      <c r="D37" s="163"/>
      <c r="E37" s="163"/>
      <c r="F37" s="163"/>
    </row>
    <row r="38" spans="1:6" ht="320.25" customHeight="1" x14ac:dyDescent="0.2">
      <c r="A38" s="371"/>
      <c r="B38" s="390" t="s">
        <v>61</v>
      </c>
      <c r="C38" s="372" t="s">
        <v>62</v>
      </c>
    </row>
    <row r="39" spans="1:6" ht="25.5" x14ac:dyDescent="0.2">
      <c r="A39" s="174" t="s">
        <v>63</v>
      </c>
      <c r="B39" s="218" t="s">
        <v>64</v>
      </c>
      <c r="C39" s="400" t="s">
        <v>65</v>
      </c>
    </row>
    <row r="40" spans="1:6" x14ac:dyDescent="0.2">
      <c r="A40" s="167"/>
      <c r="B40" s="218"/>
      <c r="C40" s="245" t="s">
        <v>66</v>
      </c>
    </row>
    <row r="41" spans="1:6" x14ac:dyDescent="0.2">
      <c r="A41" s="167"/>
      <c r="B41" s="391" t="s">
        <v>67</v>
      </c>
      <c r="C41" s="245" t="s">
        <v>68</v>
      </c>
    </row>
    <row r="42" spans="1:6" x14ac:dyDescent="0.2">
      <c r="A42" s="167"/>
      <c r="B42" s="391" t="s">
        <v>69</v>
      </c>
      <c r="C42" s="245" t="s">
        <v>70</v>
      </c>
    </row>
    <row r="43" spans="1:6" x14ac:dyDescent="0.2">
      <c r="A43" s="167"/>
      <c r="B43" s="391" t="s">
        <v>71</v>
      </c>
      <c r="C43" s="245" t="s">
        <v>72</v>
      </c>
    </row>
    <row r="44" spans="1:6" x14ac:dyDescent="0.2">
      <c r="A44" s="167"/>
      <c r="B44" s="391" t="s">
        <v>73</v>
      </c>
      <c r="C44" s="245" t="s">
        <v>74</v>
      </c>
    </row>
    <row r="45" spans="1:6" x14ac:dyDescent="0.2">
      <c r="A45" s="167"/>
      <c r="B45" s="391" t="s">
        <v>75</v>
      </c>
      <c r="C45" s="245" t="s">
        <v>76</v>
      </c>
    </row>
    <row r="46" spans="1:6" x14ac:dyDescent="0.2">
      <c r="A46" s="167"/>
      <c r="B46" s="218"/>
      <c r="C46" s="245" t="s">
        <v>77</v>
      </c>
    </row>
    <row r="47" spans="1:6" ht="25.5" x14ac:dyDescent="0.2">
      <c r="A47" s="167"/>
      <c r="B47" s="218"/>
      <c r="C47" s="245" t="s">
        <v>78</v>
      </c>
    </row>
    <row r="48" spans="1:6" x14ac:dyDescent="0.2">
      <c r="A48" s="167"/>
      <c r="B48" s="218"/>
      <c r="C48" s="217" t="s">
        <v>55</v>
      </c>
    </row>
    <row r="49" spans="1:3" ht="41.25" customHeight="1" x14ac:dyDescent="0.2">
      <c r="A49" s="167"/>
      <c r="B49" s="218"/>
      <c r="C49" s="245" t="s">
        <v>79</v>
      </c>
    </row>
    <row r="50" spans="1:3" x14ac:dyDescent="0.2">
      <c r="A50" s="192" t="s">
        <v>80</v>
      </c>
      <c r="B50" s="190" t="s">
        <v>81</v>
      </c>
      <c r="C50" s="249" t="s">
        <v>55</v>
      </c>
    </row>
    <row r="51" spans="1:3" x14ac:dyDescent="0.2">
      <c r="A51" s="193"/>
      <c r="B51" s="189"/>
      <c r="C51" s="383" t="s">
        <v>82</v>
      </c>
    </row>
    <row r="52" spans="1:3" x14ac:dyDescent="0.2">
      <c r="A52" s="193"/>
      <c r="B52" s="189"/>
      <c r="C52" s="401" t="s">
        <v>83</v>
      </c>
    </row>
    <row r="53" spans="1:3" x14ac:dyDescent="0.2">
      <c r="A53" s="193"/>
      <c r="B53" s="189"/>
      <c r="C53" s="401" t="s">
        <v>84</v>
      </c>
    </row>
    <row r="54" spans="1:3" x14ac:dyDescent="0.2">
      <c r="A54" s="193"/>
      <c r="B54" s="189"/>
      <c r="C54" s="401" t="s">
        <v>85</v>
      </c>
    </row>
    <row r="55" spans="1:3" x14ac:dyDescent="0.2">
      <c r="A55" s="193"/>
      <c r="B55" s="189"/>
      <c r="C55" s="393" t="s">
        <v>86</v>
      </c>
    </row>
    <row r="56" spans="1:3" ht="38.25" x14ac:dyDescent="0.2">
      <c r="A56" s="193"/>
      <c r="B56" s="189"/>
      <c r="C56" s="393" t="s">
        <v>87</v>
      </c>
    </row>
    <row r="57" spans="1:3" x14ac:dyDescent="0.2">
      <c r="A57" s="194"/>
      <c r="B57" s="191"/>
      <c r="C57" s="392"/>
    </row>
    <row r="58" spans="1:3" x14ac:dyDescent="0.2">
      <c r="A58" s="174" t="s">
        <v>88</v>
      </c>
      <c r="B58" s="175" t="s">
        <v>89</v>
      </c>
      <c r="C58" s="402"/>
    </row>
    <row r="59" spans="1:3" x14ac:dyDescent="0.2">
      <c r="A59" s="167"/>
      <c r="B59" s="169"/>
      <c r="C59" s="245" t="s">
        <v>90</v>
      </c>
    </row>
    <row r="60" spans="1:3" x14ac:dyDescent="0.2">
      <c r="A60" s="167"/>
      <c r="B60" s="169"/>
      <c r="C60" s="394" t="s">
        <v>91</v>
      </c>
    </row>
    <row r="61" spans="1:3" x14ac:dyDescent="0.2">
      <c r="A61" s="167"/>
      <c r="B61" s="169"/>
      <c r="C61" s="394" t="s">
        <v>92</v>
      </c>
    </row>
    <row r="62" spans="1:3" x14ac:dyDescent="0.2">
      <c r="A62" s="167"/>
      <c r="B62" s="169"/>
      <c r="C62" s="394" t="s">
        <v>93</v>
      </c>
    </row>
    <row r="63" spans="1:3" x14ac:dyDescent="0.2">
      <c r="A63" s="167"/>
      <c r="B63" s="169"/>
      <c r="C63" s="394" t="s">
        <v>94</v>
      </c>
    </row>
    <row r="64" spans="1:3" x14ac:dyDescent="0.2">
      <c r="A64" s="167"/>
      <c r="B64" s="169"/>
      <c r="C64" s="394" t="s">
        <v>95</v>
      </c>
    </row>
    <row r="65" spans="1:16" x14ac:dyDescent="0.2">
      <c r="A65" s="167"/>
      <c r="B65" s="169"/>
      <c r="C65" s="395" t="s">
        <v>96</v>
      </c>
    </row>
    <row r="66" spans="1:16" x14ac:dyDescent="0.2">
      <c r="A66" s="167"/>
      <c r="B66" s="169"/>
      <c r="C66" s="395" t="s">
        <v>97</v>
      </c>
    </row>
    <row r="67" spans="1:16" x14ac:dyDescent="0.2">
      <c r="A67" s="167"/>
      <c r="B67" s="169"/>
      <c r="C67" s="244" t="s">
        <v>55</v>
      </c>
    </row>
    <row r="68" spans="1:16" ht="76.5" x14ac:dyDescent="0.2">
      <c r="A68" s="167"/>
      <c r="B68" s="169"/>
      <c r="C68" s="246" t="s">
        <v>98</v>
      </c>
    </row>
    <row r="69" spans="1:16" ht="25.5" x14ac:dyDescent="0.2">
      <c r="A69" s="423" t="s">
        <v>99</v>
      </c>
      <c r="B69" s="426" t="s">
        <v>100</v>
      </c>
      <c r="C69" s="400" t="s">
        <v>101</v>
      </c>
    </row>
    <row r="70" spans="1:16" x14ac:dyDescent="0.2">
      <c r="A70" s="424"/>
      <c r="B70" s="427"/>
      <c r="C70" s="244" t="s">
        <v>55</v>
      </c>
    </row>
    <row r="71" spans="1:16" ht="61.5" customHeight="1" x14ac:dyDescent="0.2">
      <c r="A71" s="425"/>
      <c r="B71" s="428"/>
      <c r="C71" s="246" t="s">
        <v>102</v>
      </c>
    </row>
    <row r="72" spans="1:16" ht="21" customHeight="1" x14ac:dyDescent="0.2">
      <c r="A72" s="171" t="s">
        <v>103</v>
      </c>
      <c r="B72" s="172" t="s">
        <v>104</v>
      </c>
      <c r="C72" s="207" t="s">
        <v>105</v>
      </c>
    </row>
    <row r="73" spans="1:16" x14ac:dyDescent="0.2">
      <c r="A73" s="192" t="s">
        <v>106</v>
      </c>
      <c r="B73" s="195" t="s">
        <v>107</v>
      </c>
      <c r="C73" s="247" t="s">
        <v>55</v>
      </c>
    </row>
    <row r="74" spans="1:16" x14ac:dyDescent="0.2">
      <c r="A74" s="193"/>
      <c r="B74" s="173"/>
      <c r="C74" s="248" t="s">
        <v>108</v>
      </c>
    </row>
    <row r="75" spans="1:16" x14ac:dyDescent="0.2">
      <c r="A75" s="403" t="s">
        <v>109</v>
      </c>
      <c r="B75" s="331" t="s">
        <v>110</v>
      </c>
      <c r="C75" s="247" t="s">
        <v>55</v>
      </c>
    </row>
    <row r="76" spans="1:16" ht="114.75" x14ac:dyDescent="0.2">
      <c r="A76" s="404"/>
      <c r="B76" s="332"/>
      <c r="C76" s="250" t="s">
        <v>111</v>
      </c>
      <c r="F76" s="429"/>
      <c r="G76" s="429"/>
      <c r="H76" s="429"/>
      <c r="I76" s="429"/>
      <c r="J76" s="429"/>
      <c r="K76" s="429"/>
      <c r="L76" s="429"/>
      <c r="M76" s="429"/>
      <c r="N76" s="429"/>
      <c r="O76" s="429"/>
      <c r="P76" s="429"/>
    </row>
  </sheetData>
  <sheetProtection algorithmName="SHA-512" hashValue="rUdjQ7YvMAYhmR1aYxIJUfLhkAnbXR2Z/h/tkmmGhnLr82cbnpFQ8TjOpbZC+tNOdK+4pgJf8IMh04aQEKKjdQ==" saltValue="FOHry6A/V+msQY0ePbjE9A==" spinCount="100000" sheet="1" objects="1" scenarios="1"/>
  <mergeCells count="3">
    <mergeCell ref="A69:A71"/>
    <mergeCell ref="B69:B71"/>
    <mergeCell ref="F76:P76"/>
  </mergeCells>
  <pageMargins left="0.7" right="0.7" top="0.75" bottom="0.75" header="0.3" footer="0.3"/>
  <pageSetup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showGridLines="0" tabSelected="1" view="pageBreakPreview" zoomScaleNormal="100" zoomScaleSheetLayoutView="100" workbookViewId="0">
      <selection activeCell="P11" sqref="P11"/>
    </sheetView>
  </sheetViews>
  <sheetFormatPr defaultRowHeight="12.75" x14ac:dyDescent="0.2"/>
  <cols>
    <col min="1" max="1" width="5" style="16" customWidth="1"/>
    <col min="2" max="2" width="11.140625" style="16" customWidth="1"/>
    <col min="3" max="3" width="12.5703125" style="16" customWidth="1"/>
    <col min="4" max="4" width="20.140625" style="16" customWidth="1"/>
    <col min="5" max="5" width="11.7109375" style="16" customWidth="1"/>
    <col min="6" max="6" width="17.28515625" style="16" customWidth="1"/>
    <col min="7" max="7" width="6.5703125" style="16" customWidth="1"/>
    <col min="8" max="8" width="17.42578125" style="16" customWidth="1"/>
    <col min="9" max="9" width="22.42578125" style="16" customWidth="1"/>
    <col min="10" max="10" width="8.140625" style="16" customWidth="1"/>
    <col min="11" max="11" width="26.7109375" style="16" customWidth="1"/>
    <col min="12" max="12" width="9.140625" style="16" customWidth="1"/>
  </cols>
  <sheetData>
    <row r="1" spans="1:12" s="10" customFormat="1" ht="26.25" x14ac:dyDescent="0.4">
      <c r="A1" s="451" t="s">
        <v>112</v>
      </c>
      <c r="B1" s="451"/>
      <c r="C1" s="451"/>
      <c r="D1" s="451"/>
      <c r="E1" s="451"/>
      <c r="F1" s="451"/>
      <c r="G1" s="451"/>
      <c r="H1" s="451"/>
      <c r="I1" s="451"/>
      <c r="J1" s="451"/>
      <c r="K1" s="451"/>
      <c r="L1" s="408"/>
    </row>
    <row r="2" spans="1:12" s="10" customFormat="1" ht="26.25" x14ac:dyDescent="0.4">
      <c r="A2" s="451" t="s">
        <v>113</v>
      </c>
      <c r="B2" s="451"/>
      <c r="C2" s="451"/>
      <c r="D2" s="451"/>
      <c r="E2" s="451"/>
      <c r="F2" s="451"/>
      <c r="G2" s="451"/>
      <c r="H2" s="451"/>
      <c r="I2" s="451"/>
      <c r="J2" s="451"/>
      <c r="K2" s="451"/>
      <c r="L2" s="408"/>
    </row>
    <row r="3" spans="1:12" s="10" customFormat="1" ht="26.25" x14ac:dyDescent="0.4">
      <c r="A3" s="451" t="str">
        <f>IF(B12="X",C12,IF(B13="X",C13,IF(B14="X",C14,IF(B15="X",C15,IF(B16="X",C16," ")))))</f>
        <v xml:space="preserve"> </v>
      </c>
      <c r="B3" s="451"/>
      <c r="C3" s="451"/>
      <c r="D3" s="451"/>
      <c r="E3" s="451"/>
      <c r="F3" s="451"/>
      <c r="G3" s="451"/>
      <c r="H3" s="451"/>
      <c r="I3" s="451"/>
      <c r="J3" s="451"/>
      <c r="K3" s="451"/>
      <c r="L3" s="408"/>
    </row>
    <row r="4" spans="1:12" s="9" customFormat="1" x14ac:dyDescent="0.2">
      <c r="A4" s="70"/>
      <c r="B4" s="70"/>
      <c r="C4" s="70"/>
      <c r="D4" s="70"/>
      <c r="E4" s="70"/>
      <c r="F4" s="70"/>
      <c r="G4" s="70"/>
      <c r="H4" s="70"/>
      <c r="I4" s="70"/>
      <c r="J4" s="70"/>
      <c r="K4" s="70"/>
      <c r="L4" s="17"/>
    </row>
    <row r="5" spans="1:12" s="39" customFormat="1" ht="24.95" customHeight="1" x14ac:dyDescent="0.3">
      <c r="A5" s="452"/>
      <c r="B5" s="200" t="s">
        <v>114</v>
      </c>
      <c r="C5" s="164"/>
      <c r="D5" s="454"/>
      <c r="E5" s="454"/>
      <c r="F5" s="454"/>
      <c r="G5" s="454"/>
      <c r="H5" s="454"/>
      <c r="I5" s="454"/>
      <c r="J5" s="71" t="s">
        <v>115</v>
      </c>
      <c r="K5" s="406"/>
      <c r="L5" s="38"/>
    </row>
    <row r="6" spans="1:12" s="39" customFormat="1" ht="24.95" customHeight="1" x14ac:dyDescent="0.3">
      <c r="A6" s="452"/>
      <c r="B6" s="71" t="s">
        <v>116</v>
      </c>
      <c r="C6" s="453"/>
      <c r="D6" s="453"/>
      <c r="E6" s="453"/>
      <c r="F6" s="453"/>
      <c r="G6" s="407" t="s">
        <v>117</v>
      </c>
      <c r="H6" s="406"/>
      <c r="I6" s="407" t="s">
        <v>118</v>
      </c>
      <c r="J6" s="456"/>
      <c r="K6" s="456"/>
      <c r="L6" s="38"/>
    </row>
    <row r="7" spans="1:12" s="39" customFormat="1" ht="24.95" customHeight="1" x14ac:dyDescent="0.3">
      <c r="A7" s="452"/>
      <c r="B7" s="71" t="s">
        <v>119</v>
      </c>
      <c r="C7" s="201"/>
      <c r="D7" s="407" t="s">
        <v>120</v>
      </c>
      <c r="E7" s="202"/>
      <c r="G7" s="455" t="s">
        <v>121</v>
      </c>
      <c r="H7" s="457"/>
      <c r="I7" s="253"/>
      <c r="J7" s="407" t="s">
        <v>122</v>
      </c>
      <c r="K7" s="253"/>
      <c r="L7" s="38"/>
    </row>
    <row r="8" spans="1:12" s="39" customFormat="1" ht="24.95" customHeight="1" x14ac:dyDescent="0.3">
      <c r="A8" s="452"/>
      <c r="B8" s="71"/>
      <c r="C8" s="71"/>
      <c r="D8" s="71"/>
      <c r="G8" s="455" t="s">
        <v>123</v>
      </c>
      <c r="H8" s="455"/>
      <c r="I8" s="115"/>
      <c r="J8" s="114" t="s">
        <v>124</v>
      </c>
      <c r="K8" s="115"/>
      <c r="L8" s="38"/>
    </row>
    <row r="9" spans="1:12" s="39" customFormat="1" ht="8.25" customHeight="1" x14ac:dyDescent="0.3">
      <c r="A9" s="452"/>
      <c r="B9" s="71"/>
      <c r="C9" s="71"/>
      <c r="D9" s="71"/>
      <c r="G9" s="407"/>
      <c r="H9" s="407"/>
      <c r="I9" s="118"/>
      <c r="J9" s="71"/>
      <c r="K9" s="71"/>
      <c r="L9" s="38"/>
    </row>
    <row r="10" spans="1:12" s="39" customFormat="1" ht="24.95" customHeight="1" x14ac:dyDescent="0.3">
      <c r="A10" s="452"/>
      <c r="D10" s="71"/>
      <c r="E10" s="72"/>
      <c r="F10" s="71"/>
      <c r="G10" s="71"/>
      <c r="H10" s="71"/>
      <c r="I10" s="98" t="s">
        <v>125</v>
      </c>
      <c r="J10" s="73"/>
      <c r="K10" s="71"/>
      <c r="L10" s="38"/>
    </row>
    <row r="11" spans="1:12" s="39" customFormat="1" ht="58.5" customHeight="1" x14ac:dyDescent="0.3">
      <c r="A11" s="405"/>
      <c r="B11" s="72" t="s">
        <v>126</v>
      </c>
      <c r="C11" s="71"/>
      <c r="D11" s="71"/>
      <c r="E11" s="72"/>
      <c r="F11" s="71"/>
      <c r="G11" s="71"/>
      <c r="H11" s="71"/>
      <c r="I11" s="378"/>
      <c r="J11" s="118"/>
      <c r="K11" s="71"/>
      <c r="L11" s="38"/>
    </row>
    <row r="12" spans="1:12" s="39" customFormat="1" ht="24.95" customHeight="1" x14ac:dyDescent="0.3">
      <c r="A12" s="405"/>
      <c r="B12" s="73"/>
      <c r="C12" s="71" t="s">
        <v>127</v>
      </c>
      <c r="D12" s="71"/>
      <c r="E12" s="72"/>
      <c r="F12" s="71"/>
      <c r="G12" s="71"/>
      <c r="H12" s="71"/>
      <c r="I12" s="379"/>
      <c r="J12" s="118"/>
      <c r="K12" s="71"/>
      <c r="L12" s="38"/>
    </row>
    <row r="13" spans="1:12" s="39" customFormat="1" ht="24.95" customHeight="1" x14ac:dyDescent="0.3">
      <c r="A13" s="405"/>
      <c r="B13" s="73"/>
      <c r="C13" s="71" t="s">
        <v>128</v>
      </c>
      <c r="D13" s="71"/>
      <c r="E13" s="72"/>
      <c r="F13" s="71"/>
      <c r="G13" s="71"/>
      <c r="H13" s="71"/>
      <c r="I13" s="379"/>
      <c r="J13" s="118"/>
      <c r="K13" s="71"/>
      <c r="L13" s="38"/>
    </row>
    <row r="14" spans="1:12" s="39" customFormat="1" ht="24.95" customHeight="1" x14ac:dyDescent="0.3">
      <c r="A14" s="405"/>
      <c r="B14" s="73"/>
      <c r="C14" s="71" t="s">
        <v>280</v>
      </c>
      <c r="D14" s="71"/>
      <c r="E14" s="72"/>
      <c r="F14" s="71"/>
      <c r="G14" s="71"/>
      <c r="H14" s="71"/>
      <c r="I14" s="379"/>
      <c r="J14" s="118"/>
      <c r="K14" s="71"/>
      <c r="L14" s="38"/>
    </row>
    <row r="15" spans="1:12" s="39" customFormat="1" ht="24.95" customHeight="1" x14ac:dyDescent="0.3">
      <c r="A15" s="405"/>
      <c r="B15" s="73"/>
      <c r="C15" s="71" t="s">
        <v>129</v>
      </c>
      <c r="D15" s="71"/>
      <c r="E15" s="72"/>
      <c r="F15" s="71"/>
      <c r="G15" s="71"/>
      <c r="H15" s="71"/>
      <c r="I15" s="379"/>
      <c r="J15" s="118"/>
      <c r="K15" s="71"/>
      <c r="L15" s="38"/>
    </row>
    <row r="16" spans="1:12" s="39" customFormat="1" ht="24.95" customHeight="1" x14ac:dyDescent="0.3">
      <c r="A16" s="405"/>
      <c r="B16" s="73"/>
      <c r="C16" s="71" t="s">
        <v>130</v>
      </c>
      <c r="D16" s="71"/>
      <c r="E16" s="72"/>
      <c r="F16" s="71"/>
      <c r="G16" s="71"/>
      <c r="H16" s="71"/>
      <c r="I16" s="379"/>
      <c r="J16" s="118"/>
      <c r="K16" s="71"/>
      <c r="L16" s="38"/>
    </row>
    <row r="17" spans="1:12" s="39" customFormat="1" ht="24.75" customHeight="1" x14ac:dyDescent="0.3">
      <c r="A17" s="405"/>
      <c r="B17" s="458" t="s">
        <v>131</v>
      </c>
      <c r="C17" s="458"/>
      <c r="D17" s="458"/>
      <c r="E17" s="381"/>
      <c r="F17" s="71"/>
      <c r="G17" s="71"/>
      <c r="H17" s="71"/>
      <c r="I17" s="98"/>
      <c r="J17" s="118"/>
      <c r="K17" s="71"/>
      <c r="L17" s="38"/>
    </row>
    <row r="18" spans="1:12" s="9" customFormat="1" ht="24.95" customHeight="1" x14ac:dyDescent="0.2">
      <c r="A18" s="70"/>
      <c r="F18" s="380"/>
      <c r="G18" s="70"/>
      <c r="H18" s="70"/>
      <c r="I18" s="70"/>
      <c r="J18" s="70"/>
      <c r="K18" s="70"/>
      <c r="L18" s="17"/>
    </row>
    <row r="19" spans="1:12" s="9" customFormat="1" ht="24.95" customHeight="1" x14ac:dyDescent="0.2">
      <c r="A19" s="70"/>
      <c r="B19" s="438" t="s">
        <v>132</v>
      </c>
      <c r="C19" s="439"/>
      <c r="D19" s="439"/>
      <c r="E19" s="439"/>
      <c r="F19" s="440"/>
      <c r="G19" s="449"/>
      <c r="H19" s="450"/>
      <c r="I19" s="447" t="s">
        <v>133</v>
      </c>
      <c r="J19" s="448"/>
      <c r="K19" s="448"/>
      <c r="L19" s="17"/>
    </row>
    <row r="20" spans="1:12" s="9" customFormat="1" ht="24.95" customHeight="1" x14ac:dyDescent="0.2">
      <c r="A20" s="70"/>
      <c r="B20" s="438" t="s">
        <v>134</v>
      </c>
      <c r="C20" s="439"/>
      <c r="D20" s="439"/>
      <c r="E20" s="439"/>
      <c r="F20" s="440"/>
      <c r="G20" s="432" t="str">
        <f>IF(G19&gt;1,G19*5%,"  ")</f>
        <v xml:space="preserve">  </v>
      </c>
      <c r="H20" s="433"/>
      <c r="I20" s="441" t="s">
        <v>135</v>
      </c>
      <c r="J20" s="442"/>
      <c r="K20" s="442"/>
      <c r="L20" s="17"/>
    </row>
    <row r="21" spans="1:12" s="9" customFormat="1" ht="20.100000000000001" customHeight="1" thickBot="1" x14ac:dyDescent="0.25">
      <c r="A21" s="70"/>
      <c r="B21" s="70"/>
      <c r="C21" s="70"/>
      <c r="D21" s="70"/>
      <c r="E21" s="70"/>
      <c r="F21" s="70"/>
      <c r="G21" s="70"/>
      <c r="H21" s="70"/>
      <c r="I21" s="70"/>
      <c r="J21" s="70"/>
      <c r="K21" s="70"/>
      <c r="L21" s="17"/>
    </row>
    <row r="22" spans="1:12" s="9" customFormat="1" ht="27.75" customHeight="1" x14ac:dyDescent="0.35">
      <c r="A22" s="434" t="s">
        <v>136</v>
      </c>
      <c r="B22" s="443" t="s">
        <v>137</v>
      </c>
      <c r="C22" s="444"/>
      <c r="D22" s="444"/>
      <c r="E22" s="444"/>
      <c r="F22" s="444"/>
      <c r="G22" s="444"/>
      <c r="H22" s="444"/>
      <c r="I22" s="444"/>
      <c r="J22" s="444"/>
      <c r="K22" s="445"/>
      <c r="L22" s="17"/>
    </row>
    <row r="23" spans="1:12" s="9" customFormat="1" ht="24.95" customHeight="1" x14ac:dyDescent="0.2">
      <c r="A23" s="434"/>
      <c r="B23" s="74" t="s">
        <v>138</v>
      </c>
      <c r="C23" s="70"/>
      <c r="D23" s="70"/>
      <c r="E23" s="435"/>
      <c r="F23" s="435"/>
      <c r="G23" s="435"/>
      <c r="H23" s="75" t="s">
        <v>139</v>
      </c>
      <c r="I23" s="435"/>
      <c r="J23" s="435"/>
      <c r="K23" s="436"/>
      <c r="L23" s="17"/>
    </row>
    <row r="24" spans="1:12" s="9" customFormat="1" ht="24.95" customHeight="1" x14ac:dyDescent="0.2">
      <c r="A24" s="434"/>
      <c r="B24" s="74" t="s">
        <v>140</v>
      </c>
      <c r="C24" s="70"/>
      <c r="D24" s="70"/>
      <c r="E24" s="446"/>
      <c r="F24" s="446"/>
      <c r="G24" s="446"/>
      <c r="H24" s="75" t="s">
        <v>139</v>
      </c>
      <c r="I24" s="435"/>
      <c r="J24" s="435"/>
      <c r="K24" s="436"/>
      <c r="L24" s="17"/>
    </row>
    <row r="25" spans="1:12" s="9" customFormat="1" ht="24.95" customHeight="1" thickBot="1" x14ac:dyDescent="0.3">
      <c r="A25" s="434"/>
      <c r="B25" s="430" t="s">
        <v>141</v>
      </c>
      <c r="C25" s="431"/>
      <c r="D25" s="116" t="s">
        <v>142</v>
      </c>
      <c r="E25" s="437"/>
      <c r="F25" s="437"/>
      <c r="G25" s="437"/>
      <c r="H25" s="437"/>
      <c r="I25" s="437"/>
      <c r="J25" s="76" t="s">
        <v>143</v>
      </c>
      <c r="K25" s="117"/>
      <c r="L25" s="17"/>
    </row>
    <row r="26" spans="1:12" s="9" customFormat="1" x14ac:dyDescent="0.2">
      <c r="A26" s="70"/>
      <c r="B26" s="70"/>
      <c r="C26" s="70"/>
      <c r="D26" s="70"/>
      <c r="E26" s="70"/>
      <c r="F26" s="70"/>
      <c r="G26" s="70"/>
      <c r="H26" s="70"/>
      <c r="I26" s="70"/>
      <c r="J26" s="70"/>
      <c r="K26" s="70"/>
      <c r="L26" s="17"/>
    </row>
    <row r="27" spans="1:12" x14ac:dyDescent="0.2">
      <c r="A27" s="415"/>
      <c r="B27" s="415"/>
      <c r="C27" s="415"/>
      <c r="D27" s="415"/>
      <c r="E27" s="415"/>
      <c r="F27" s="415"/>
      <c r="G27" s="415"/>
      <c r="H27" s="415"/>
      <c r="I27" s="415"/>
      <c r="J27" s="415"/>
      <c r="K27" s="415"/>
    </row>
    <row r="28" spans="1:12" x14ac:dyDescent="0.2">
      <c r="A28" s="415"/>
      <c r="B28" s="415"/>
      <c r="C28" s="415"/>
      <c r="D28" s="415"/>
      <c r="E28" s="415"/>
      <c r="F28" s="415"/>
      <c r="G28" s="415"/>
      <c r="H28" s="415"/>
      <c r="I28" s="415"/>
      <c r="J28" s="415"/>
      <c r="K28" s="415"/>
    </row>
    <row r="29" spans="1:12" x14ac:dyDescent="0.2">
      <c r="A29" s="415"/>
      <c r="B29" s="415"/>
      <c r="C29" s="415"/>
      <c r="D29" s="415"/>
      <c r="E29" s="415"/>
      <c r="F29" s="415"/>
      <c r="G29" s="415"/>
      <c r="H29" s="415"/>
      <c r="I29" s="415"/>
      <c r="J29" s="415"/>
      <c r="K29" s="415"/>
    </row>
    <row r="30" spans="1:12" x14ac:dyDescent="0.2">
      <c r="A30" s="415"/>
      <c r="B30" s="415"/>
      <c r="C30" s="415"/>
      <c r="D30" s="415"/>
      <c r="E30" s="415"/>
      <c r="F30" s="415"/>
      <c r="G30" s="415"/>
      <c r="H30" s="415"/>
      <c r="I30" s="415"/>
      <c r="J30" s="415"/>
      <c r="K30" s="415"/>
    </row>
    <row r="31" spans="1:12" x14ac:dyDescent="0.2">
      <c r="A31" s="415"/>
      <c r="B31" s="415"/>
      <c r="C31" s="415"/>
      <c r="D31" s="415"/>
      <c r="E31" s="415"/>
      <c r="F31" s="415"/>
      <c r="G31" s="415"/>
      <c r="H31" s="415"/>
      <c r="I31" s="415"/>
      <c r="J31" s="415"/>
      <c r="K31" s="415"/>
    </row>
    <row r="32" spans="1:12" x14ac:dyDescent="0.2">
      <c r="A32" s="18"/>
      <c r="B32" s="18"/>
      <c r="C32" s="18"/>
      <c r="D32" s="18"/>
      <c r="E32" s="18"/>
      <c r="F32" s="18"/>
      <c r="G32" s="18"/>
      <c r="H32" s="18"/>
      <c r="I32" s="18"/>
      <c r="J32" s="18"/>
      <c r="K32" s="18"/>
    </row>
  </sheetData>
  <sheetProtection algorithmName="SHA-512" hashValue="P95Pc30s5Ez2SkkFDdElOaagQFGdWgPx46+zD9/UB/5gumrciMxDJHyrghM11sxWPtigAoNqHahGR1Kb1PVYjw==" saltValue="eo31UWSkucgYtr4RA7mGHg==" spinCount="100000" sheet="1" objects="1" scenarios="1"/>
  <mergeCells count="24">
    <mergeCell ref="I19:K19"/>
    <mergeCell ref="I24:K24"/>
    <mergeCell ref="G19:H19"/>
    <mergeCell ref="B19:F19"/>
    <mergeCell ref="A1:K1"/>
    <mergeCell ref="A2:K2"/>
    <mergeCell ref="A3:K3"/>
    <mergeCell ref="A5:A10"/>
    <mergeCell ref="C6:F6"/>
    <mergeCell ref="D5:I5"/>
    <mergeCell ref="G8:H8"/>
    <mergeCell ref="J6:K6"/>
    <mergeCell ref="G7:H7"/>
    <mergeCell ref="B17:D17"/>
    <mergeCell ref="B25:C25"/>
    <mergeCell ref="G20:H20"/>
    <mergeCell ref="A22:A25"/>
    <mergeCell ref="E23:G23"/>
    <mergeCell ref="I23:K23"/>
    <mergeCell ref="E25:I25"/>
    <mergeCell ref="B20:F20"/>
    <mergeCell ref="I20:K20"/>
    <mergeCell ref="B22:K22"/>
    <mergeCell ref="E24:G24"/>
  </mergeCells>
  <phoneticPr fontId="5" type="noConversion"/>
  <dataValidations count="1">
    <dataValidation type="whole" allowBlank="1" showErrorMessage="1" error="Whole numbers only! Decimals are not accepted." prompt="Whole numbers only! Decimals are not accepted." sqref="G19:H19" xr:uid="{00000000-0002-0000-0100-000000000000}">
      <formula1>1</formula1>
      <formula2>500000000000</formula2>
    </dataValidation>
  </dataValidations>
  <pageMargins left="0.5" right="0.5" top="0.5" bottom="0.5" header="0.5" footer="0.5"/>
  <pageSetup scale="61" orientation="portrait" blackAndWhite="1" r:id="rId1"/>
  <headerFooter alignWithMargins="0">
    <oddFooter>&amp;CCover Page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2"/>
  <sheetViews>
    <sheetView showGridLines="0" view="pageBreakPreview" zoomScale="70" zoomScaleNormal="75" zoomScaleSheetLayoutView="70" workbookViewId="0">
      <selection activeCell="A14" sqref="A14"/>
    </sheetView>
  </sheetViews>
  <sheetFormatPr defaultRowHeight="15" x14ac:dyDescent="0.25"/>
  <cols>
    <col min="1" max="1" width="30" style="80" customWidth="1"/>
    <col min="2" max="2" width="36.42578125" style="80" customWidth="1"/>
    <col min="3" max="3" width="14.85546875" style="89" customWidth="1"/>
    <col min="4" max="4" width="10.28515625" style="90" customWidth="1"/>
    <col min="5" max="5" width="16.28515625" style="91" customWidth="1"/>
    <col min="6" max="6" width="20.7109375" style="92" customWidth="1"/>
    <col min="7" max="7" width="13" style="92" customWidth="1"/>
    <col min="8" max="8" width="20.7109375" style="92" customWidth="1"/>
    <col min="9" max="9" width="16" style="92" customWidth="1"/>
    <col min="10" max="10" width="11.5703125" style="92" customWidth="1"/>
    <col min="11" max="11" width="20.7109375" style="93" customWidth="1"/>
    <col min="12" max="12" width="0" style="77" hidden="1" customWidth="1"/>
    <col min="13" max="13" width="11.140625" style="78" hidden="1" customWidth="1"/>
    <col min="14" max="14" width="14" style="79" hidden="1" customWidth="1"/>
    <col min="15" max="15" width="10.85546875" style="80" customWidth="1"/>
    <col min="16" max="16" width="14.42578125" style="81" bestFit="1" customWidth="1"/>
    <col min="17" max="22" width="9.140625" style="15"/>
    <col min="23" max="16384" width="9.140625" style="1"/>
  </cols>
  <sheetData>
    <row r="1" spans="1:22" s="260" customFormat="1" ht="42" customHeight="1" x14ac:dyDescent="0.4">
      <c r="A1" s="492" t="s">
        <v>112</v>
      </c>
      <c r="B1" s="492"/>
      <c r="C1" s="492"/>
      <c r="D1" s="492"/>
      <c r="E1" s="492"/>
      <c r="F1" s="492"/>
      <c r="G1" s="492"/>
      <c r="H1" s="492"/>
      <c r="I1" s="492"/>
      <c r="J1" s="492"/>
      <c r="K1" s="492"/>
      <c r="L1" s="493"/>
      <c r="M1" s="493"/>
      <c r="N1" s="493"/>
      <c r="O1" s="493"/>
      <c r="P1" s="493"/>
      <c r="Q1" s="259"/>
      <c r="R1" s="259"/>
      <c r="S1" s="259"/>
      <c r="T1" s="259"/>
      <c r="U1" s="259"/>
      <c r="V1" s="259"/>
    </row>
    <row r="2" spans="1:22" s="262" customFormat="1" ht="37.5" customHeight="1" x14ac:dyDescent="0.4">
      <c r="A2" s="492" t="s">
        <v>144</v>
      </c>
      <c r="B2" s="492"/>
      <c r="C2" s="492"/>
      <c r="D2" s="492"/>
      <c r="E2" s="492"/>
      <c r="F2" s="492"/>
      <c r="G2" s="492"/>
      <c r="H2" s="492"/>
      <c r="I2" s="492"/>
      <c r="J2" s="492"/>
      <c r="K2" s="492"/>
      <c r="L2" s="494"/>
      <c r="M2" s="494"/>
      <c r="N2" s="494"/>
      <c r="O2" s="494"/>
      <c r="P2" s="494"/>
      <c r="Q2" s="261"/>
      <c r="R2" s="261"/>
      <c r="S2" s="261"/>
      <c r="T2" s="261"/>
      <c r="U2" s="261"/>
      <c r="V2" s="261"/>
    </row>
    <row r="3" spans="1:22" s="272" customFormat="1" ht="15.75" thickBot="1" x14ac:dyDescent="0.3">
      <c r="A3" s="16"/>
      <c r="B3" s="16"/>
      <c r="C3" s="263"/>
      <c r="D3" s="264"/>
      <c r="E3" s="265"/>
      <c r="F3" s="266"/>
      <c r="G3" s="266"/>
      <c r="H3" s="266"/>
      <c r="I3" s="266"/>
      <c r="J3" s="266"/>
      <c r="K3" s="267"/>
      <c r="L3" s="268"/>
      <c r="M3" s="269"/>
      <c r="N3" s="270"/>
      <c r="O3" s="15"/>
      <c r="P3" s="271"/>
      <c r="Q3" s="15"/>
      <c r="R3" s="15"/>
      <c r="S3" s="15"/>
      <c r="T3" s="15"/>
      <c r="U3" s="15"/>
      <c r="V3" s="15"/>
    </row>
    <row r="4" spans="1:22" s="39" customFormat="1" ht="24.75" customHeight="1" x14ac:dyDescent="0.3">
      <c r="A4" s="273" t="s">
        <v>114</v>
      </c>
      <c r="B4" s="509" t="str">
        <f>IF(CoverPage!$D$5&gt;0,CoverPage!$D$5,"  " )</f>
        <v xml:space="preserve">  </v>
      </c>
      <c r="C4" s="509"/>
      <c r="D4" s="509"/>
      <c r="E4" s="509"/>
      <c r="F4" s="509"/>
      <c r="G4" s="274" t="s">
        <v>145</v>
      </c>
      <c r="H4" s="275" t="str">
        <f>IF(CoverPage!$C$7&gt;0,CoverPage!$C$7,"  " )</f>
        <v xml:space="preserve">  </v>
      </c>
      <c r="I4" s="276" t="s">
        <v>146</v>
      </c>
      <c r="J4" s="275" t="str">
        <f>IF(CoverPage!$E$7&gt;0,CoverPage!$E$7,"  " )</f>
        <v xml:space="preserve">  </v>
      </c>
      <c r="K4" s="274" t="s">
        <v>147</v>
      </c>
      <c r="L4" s="410">
        <f>CoverPage!$K$5</f>
        <v>0</v>
      </c>
      <c r="M4" s="277"/>
      <c r="N4" s="278"/>
      <c r="O4" s="487" t="str">
        <f>IF(CoverPage!$K$5&gt;0,CoverPage!$K$5," ")</f>
        <v xml:space="preserve"> </v>
      </c>
      <c r="P4" s="488"/>
      <c r="Q4" s="38"/>
      <c r="R4" s="38"/>
      <c r="S4" s="38"/>
      <c r="T4" s="38"/>
      <c r="U4" s="38"/>
      <c r="V4" s="38"/>
    </row>
    <row r="5" spans="1:22" s="39" customFormat="1" ht="24.75" customHeight="1" x14ac:dyDescent="0.3">
      <c r="A5" s="279" t="s">
        <v>148</v>
      </c>
      <c r="B5" s="280" t="str">
        <f>IF(CoverPage!$A$3&gt;0,CoverPage!$A$3," ")</f>
        <v xml:space="preserve"> </v>
      </c>
      <c r="C5" s="281"/>
      <c r="D5" s="281"/>
      <c r="E5" s="281"/>
      <c r="F5" s="281"/>
      <c r="G5" s="281"/>
      <c r="H5" s="282"/>
      <c r="I5" s="282"/>
      <c r="J5" s="282"/>
      <c r="K5" s="283"/>
      <c r="L5" s="280"/>
      <c r="M5" s="284"/>
      <c r="N5" s="285"/>
      <c r="O5" s="286"/>
      <c r="P5" s="287"/>
      <c r="Q5" s="38"/>
      <c r="R5" s="38"/>
      <c r="S5" s="38"/>
      <c r="T5" s="38"/>
      <c r="U5" s="38"/>
      <c r="V5" s="38"/>
    </row>
    <row r="6" spans="1:22" s="39" customFormat="1" ht="24.75" customHeight="1" x14ac:dyDescent="0.3">
      <c r="A6" s="288" t="s">
        <v>149</v>
      </c>
      <c r="B6" s="289" t="str">
        <f>IF(CoverPage!$I$7=0,"  ",CoverPage!$I$7)</f>
        <v xml:space="preserve">  </v>
      </c>
      <c r="C6" s="290" t="s">
        <v>150</v>
      </c>
      <c r="D6" s="506" t="str">
        <f>IF(CoverPage!$K$7=0,"  ",CoverPage!$K$7)</f>
        <v xml:space="preserve">  </v>
      </c>
      <c r="E6" s="506"/>
      <c r="G6" s="507"/>
      <c r="H6" s="507"/>
      <c r="I6" s="507"/>
      <c r="J6" s="507"/>
      <c r="K6" s="507"/>
      <c r="L6" s="507"/>
      <c r="M6" s="507"/>
      <c r="N6" s="507"/>
      <c r="O6" s="507"/>
      <c r="P6" s="508"/>
      <c r="Q6" s="38"/>
      <c r="R6" s="38"/>
      <c r="S6" s="38"/>
      <c r="T6" s="38"/>
      <c r="U6" s="38"/>
      <c r="V6" s="38"/>
    </row>
    <row r="7" spans="1:22" s="13" customFormat="1" ht="8.25" customHeight="1" thickBot="1" x14ac:dyDescent="0.3">
      <c r="A7" s="291"/>
      <c r="B7" s="291"/>
      <c r="C7" s="292"/>
      <c r="D7" s="421"/>
      <c r="E7" s="293"/>
      <c r="F7" s="481"/>
      <c r="G7" s="481"/>
      <c r="H7" s="481"/>
      <c r="I7" s="481"/>
      <c r="J7" s="411"/>
      <c r="K7" s="294"/>
      <c r="L7" s="295"/>
      <c r="M7" s="296"/>
      <c r="N7" s="297"/>
      <c r="O7" s="19"/>
      <c r="P7" s="298"/>
      <c r="Q7" s="19"/>
      <c r="R7" s="19"/>
      <c r="S7" s="19"/>
      <c r="T7" s="19"/>
      <c r="U7" s="19"/>
      <c r="V7" s="19"/>
    </row>
    <row r="8" spans="1:22" s="11" customFormat="1" ht="15" customHeight="1" x14ac:dyDescent="0.25">
      <c r="A8" s="478" t="s">
        <v>151</v>
      </c>
      <c r="B8" s="478" t="s">
        <v>152</v>
      </c>
      <c r="C8" s="484" t="s">
        <v>153</v>
      </c>
      <c r="D8" s="489" t="s">
        <v>154</v>
      </c>
      <c r="E8" s="489" t="s">
        <v>155</v>
      </c>
      <c r="F8" s="503" t="str">
        <f>IF(CoverPage!$A$3&gt;0,CoverPage!$A$3," ")</f>
        <v xml:space="preserve"> </v>
      </c>
      <c r="G8" s="503"/>
      <c r="H8" s="504"/>
      <c r="I8" s="504"/>
      <c r="J8" s="463" t="s">
        <v>156</v>
      </c>
      <c r="K8" s="464"/>
      <c r="L8" s="299" t="s">
        <v>157</v>
      </c>
      <c r="M8" s="300" t="s">
        <v>158</v>
      </c>
      <c r="N8" s="301"/>
      <c r="O8" s="495" t="s">
        <v>159</v>
      </c>
      <c r="P8" s="498" t="s">
        <v>160</v>
      </c>
      <c r="Q8" s="21"/>
      <c r="R8" s="21"/>
      <c r="S8" s="21"/>
      <c r="T8" s="21"/>
      <c r="U8" s="21"/>
      <c r="V8" s="21"/>
    </row>
    <row r="9" spans="1:22" s="11" customFormat="1" ht="23.25" customHeight="1" x14ac:dyDescent="0.25">
      <c r="A9" s="479"/>
      <c r="B9" s="479"/>
      <c r="C9" s="485"/>
      <c r="D9" s="490"/>
      <c r="E9" s="501"/>
      <c r="F9" s="505"/>
      <c r="G9" s="505"/>
      <c r="H9" s="505"/>
      <c r="I9" s="505"/>
      <c r="J9" s="465"/>
      <c r="K9" s="466"/>
      <c r="L9" s="302" t="s">
        <v>161</v>
      </c>
      <c r="M9" s="303" t="s">
        <v>162</v>
      </c>
      <c r="N9" s="304"/>
      <c r="O9" s="496"/>
      <c r="P9" s="499"/>
      <c r="Q9" s="21"/>
      <c r="R9" s="21"/>
      <c r="S9" s="21"/>
      <c r="T9" s="21"/>
      <c r="U9" s="21"/>
      <c r="V9" s="21"/>
    </row>
    <row r="10" spans="1:22" s="11" customFormat="1" ht="30" customHeight="1" x14ac:dyDescent="0.25">
      <c r="A10" s="479"/>
      <c r="B10" s="479"/>
      <c r="C10" s="485"/>
      <c r="D10" s="490"/>
      <c r="E10" s="501"/>
      <c r="F10" s="482" t="s">
        <v>163</v>
      </c>
      <c r="G10" s="483"/>
      <c r="H10" s="482" t="s">
        <v>164</v>
      </c>
      <c r="I10" s="483"/>
      <c r="J10" s="465"/>
      <c r="K10" s="466"/>
      <c r="L10" s="302"/>
      <c r="M10" s="305"/>
      <c r="N10" s="304"/>
      <c r="O10" s="496"/>
      <c r="P10" s="499"/>
      <c r="Q10" s="21"/>
      <c r="R10" s="21"/>
      <c r="S10" s="21"/>
      <c r="T10" s="21"/>
      <c r="U10" s="21"/>
      <c r="V10" s="21"/>
    </row>
    <row r="11" spans="1:22" s="311" customFormat="1" ht="94.5" thickBot="1" x14ac:dyDescent="0.3">
      <c r="A11" s="480"/>
      <c r="B11" s="480"/>
      <c r="C11" s="486"/>
      <c r="D11" s="491"/>
      <c r="E11" s="502"/>
      <c r="F11" s="306" t="s">
        <v>165</v>
      </c>
      <c r="G11" s="306" t="s">
        <v>166</v>
      </c>
      <c r="H11" s="306" t="s">
        <v>165</v>
      </c>
      <c r="I11" s="306" t="s">
        <v>166</v>
      </c>
      <c r="J11" s="467"/>
      <c r="K11" s="468"/>
      <c r="L11" s="307"/>
      <c r="M11" s="308"/>
      <c r="N11" s="309"/>
      <c r="O11" s="497"/>
      <c r="P11" s="500"/>
      <c r="Q11" s="310"/>
      <c r="R11" s="310"/>
      <c r="S11" s="310"/>
      <c r="T11" s="310"/>
      <c r="U11" s="310"/>
      <c r="V11" s="310"/>
    </row>
    <row r="12" spans="1:22" s="12" customFormat="1" ht="13.5" customHeight="1" thickBot="1" x14ac:dyDescent="0.25">
      <c r="A12" s="100" t="s">
        <v>167</v>
      </c>
      <c r="B12" s="100" t="s">
        <v>168</v>
      </c>
      <c r="C12" s="101" t="s">
        <v>169</v>
      </c>
      <c r="D12" s="101" t="s">
        <v>170</v>
      </c>
      <c r="E12" s="101" t="s">
        <v>171</v>
      </c>
      <c r="F12" s="102" t="s">
        <v>172</v>
      </c>
      <c r="G12" s="102" t="s">
        <v>173</v>
      </c>
      <c r="H12" s="102" t="s">
        <v>174</v>
      </c>
      <c r="I12" s="102" t="s">
        <v>175</v>
      </c>
      <c r="J12" s="469" t="s">
        <v>176</v>
      </c>
      <c r="K12" s="470"/>
      <c r="L12" s="82"/>
      <c r="M12" s="82"/>
      <c r="N12" s="83"/>
      <c r="O12" s="102" t="s">
        <v>177</v>
      </c>
      <c r="P12" s="102"/>
      <c r="Q12" s="20"/>
      <c r="R12" s="20"/>
      <c r="S12" s="20"/>
      <c r="T12" s="20"/>
      <c r="U12" s="20"/>
      <c r="V12" s="20"/>
    </row>
    <row r="13" spans="1:22" s="12" customFormat="1" ht="36.75" customHeight="1" thickBot="1" x14ac:dyDescent="0.35">
      <c r="A13" s="471" t="s">
        <v>178</v>
      </c>
      <c r="B13" s="472"/>
      <c r="C13" s="472"/>
      <c r="D13" s="472"/>
      <c r="E13" s="472"/>
      <c r="F13" s="472"/>
      <c r="G13" s="472"/>
      <c r="H13" s="472"/>
      <c r="I13" s="472"/>
      <c r="J13" s="472"/>
      <c r="K13" s="472"/>
      <c r="L13" s="472"/>
      <c r="M13" s="472"/>
      <c r="N13" s="472"/>
      <c r="O13" s="472"/>
      <c r="P13" s="473"/>
      <c r="Q13" s="20"/>
      <c r="R13" s="20"/>
      <c r="S13" s="20"/>
      <c r="T13" s="20"/>
      <c r="U13" s="20"/>
      <c r="V13" s="20"/>
    </row>
    <row r="14" spans="1:22" s="11" customFormat="1" ht="29.25" customHeight="1" x14ac:dyDescent="0.25">
      <c r="A14" s="357"/>
      <c r="B14" s="99"/>
      <c r="C14" s="84"/>
      <c r="D14" s="85"/>
      <c r="E14" s="335">
        <f>ROUND(C14*D14,0)</f>
        <v>0</v>
      </c>
      <c r="F14" s="198"/>
      <c r="G14" s="337" t="str">
        <f>IFERROR(IF(F14=0," ",F14/D14),0)</f>
        <v xml:space="preserve"> </v>
      </c>
      <c r="H14" s="198"/>
      <c r="I14" s="337" t="str">
        <f>IFERROR(IF(H14=0," ",H14/D14),0)</f>
        <v xml:space="preserve"> </v>
      </c>
      <c r="J14" s="459">
        <f>F14+H14</f>
        <v>0</v>
      </c>
      <c r="K14" s="460"/>
      <c r="L14" s="338">
        <f>C14*D14</f>
        <v>0</v>
      </c>
      <c r="M14" s="339" t="e">
        <f>J14/L14</f>
        <v>#DIV/0!</v>
      </c>
      <c r="N14" s="340"/>
      <c r="O14" s="341" t="str">
        <f>IF(C14=0," ",J14/E14)</f>
        <v xml:space="preserve"> </v>
      </c>
      <c r="P14" s="109" t="str">
        <f>IF(J14&gt;E14+1,"ERROR"," ")</f>
        <v xml:space="preserve"> </v>
      </c>
      <c r="Q14" s="21"/>
      <c r="R14" s="21"/>
      <c r="S14" s="21"/>
      <c r="T14" s="21"/>
      <c r="U14" s="21"/>
      <c r="V14" s="21"/>
    </row>
    <row r="15" spans="1:22" s="11" customFormat="1" ht="34.5" customHeight="1" x14ac:dyDescent="0.25">
      <c r="A15" s="99"/>
      <c r="B15" s="99"/>
      <c r="C15" s="84"/>
      <c r="D15" s="85"/>
      <c r="E15" s="335">
        <f t="shared" ref="E15:E65" si="0">ROUND(C15*D15,0)</f>
        <v>0</v>
      </c>
      <c r="F15" s="198"/>
      <c r="G15" s="337" t="str">
        <f t="shared" ref="G15:G64" si="1">IFERROR(IF(F15=0," ",F15/D15),0)</f>
        <v xml:space="preserve"> </v>
      </c>
      <c r="H15" s="198"/>
      <c r="I15" s="337" t="str">
        <f t="shared" ref="I15:I64" si="2">IFERROR(IF(H15=0," ",H15/D15),0)</f>
        <v xml:space="preserve"> </v>
      </c>
      <c r="J15" s="459">
        <f t="shared" ref="J15:J64" si="3">F15+H15</f>
        <v>0</v>
      </c>
      <c r="K15" s="460"/>
      <c r="L15" s="342">
        <f t="shared" ref="L15:L64" si="4">C15*D15</f>
        <v>0</v>
      </c>
      <c r="M15" s="343" t="e">
        <f t="shared" ref="M15:M64" si="5">K15/L15</f>
        <v>#DIV/0!</v>
      </c>
      <c r="N15" s="344"/>
      <c r="O15" s="341" t="str">
        <f t="shared" ref="O15:O64" si="6">IF(C15=0," ",J15/E15)</f>
        <v xml:space="preserve"> </v>
      </c>
      <c r="P15" s="109" t="str">
        <f t="shared" ref="P15:P64" si="7">IF(J15&gt;E15+1,"ERROR"," ")</f>
        <v xml:space="preserve"> </v>
      </c>
      <c r="Q15" s="21"/>
      <c r="R15" s="21"/>
      <c r="S15" s="21"/>
      <c r="T15" s="21"/>
      <c r="U15" s="21"/>
      <c r="V15" s="21"/>
    </row>
    <row r="16" spans="1:22" s="11" customFormat="1" ht="25.5" customHeight="1" x14ac:dyDescent="0.25">
      <c r="A16" s="99"/>
      <c r="B16" s="99"/>
      <c r="C16" s="84"/>
      <c r="D16" s="85"/>
      <c r="E16" s="335">
        <f t="shared" si="0"/>
        <v>0</v>
      </c>
      <c r="F16" s="198"/>
      <c r="G16" s="337" t="str">
        <f t="shared" si="1"/>
        <v xml:space="preserve"> </v>
      </c>
      <c r="H16" s="198"/>
      <c r="I16" s="337" t="str">
        <f t="shared" si="2"/>
        <v xml:space="preserve"> </v>
      </c>
      <c r="J16" s="459">
        <f t="shared" si="3"/>
        <v>0</v>
      </c>
      <c r="K16" s="460"/>
      <c r="L16" s="342">
        <f t="shared" si="4"/>
        <v>0</v>
      </c>
      <c r="M16" s="343" t="e">
        <f t="shared" si="5"/>
        <v>#DIV/0!</v>
      </c>
      <c r="N16" s="344"/>
      <c r="O16" s="341" t="str">
        <f t="shared" si="6"/>
        <v xml:space="preserve"> </v>
      </c>
      <c r="P16" s="109" t="str">
        <f t="shared" si="7"/>
        <v xml:space="preserve"> </v>
      </c>
      <c r="Q16" s="21"/>
      <c r="R16" s="21"/>
      <c r="S16" s="21"/>
      <c r="T16" s="21"/>
      <c r="U16" s="21"/>
      <c r="V16" s="21"/>
    </row>
    <row r="17" spans="1:22" s="11" customFormat="1" ht="25.5" customHeight="1" x14ac:dyDescent="0.25">
      <c r="A17" s="99"/>
      <c r="B17" s="99"/>
      <c r="C17" s="84"/>
      <c r="D17" s="85"/>
      <c r="E17" s="335">
        <f t="shared" si="0"/>
        <v>0</v>
      </c>
      <c r="F17" s="198"/>
      <c r="G17" s="337" t="str">
        <f t="shared" si="1"/>
        <v xml:space="preserve"> </v>
      </c>
      <c r="H17" s="198"/>
      <c r="I17" s="337" t="str">
        <f t="shared" si="2"/>
        <v xml:space="preserve"> </v>
      </c>
      <c r="J17" s="459">
        <f t="shared" si="3"/>
        <v>0</v>
      </c>
      <c r="K17" s="460"/>
      <c r="L17" s="342">
        <f t="shared" si="4"/>
        <v>0</v>
      </c>
      <c r="M17" s="343" t="e">
        <f t="shared" si="5"/>
        <v>#DIV/0!</v>
      </c>
      <c r="N17" s="344"/>
      <c r="O17" s="341" t="str">
        <f t="shared" si="6"/>
        <v xml:space="preserve"> </v>
      </c>
      <c r="P17" s="109" t="str">
        <f t="shared" si="7"/>
        <v xml:space="preserve"> </v>
      </c>
      <c r="Q17" s="21"/>
      <c r="R17" s="21"/>
      <c r="S17" s="21"/>
      <c r="T17" s="21"/>
      <c r="U17" s="21"/>
      <c r="V17" s="21"/>
    </row>
    <row r="18" spans="1:22" s="11" customFormat="1" ht="25.5" customHeight="1" x14ac:dyDescent="0.25">
      <c r="A18" s="357"/>
      <c r="B18" s="99"/>
      <c r="C18" s="84"/>
      <c r="D18" s="85"/>
      <c r="E18" s="335">
        <f t="shared" si="0"/>
        <v>0</v>
      </c>
      <c r="F18" s="198"/>
      <c r="G18" s="337" t="str">
        <f t="shared" si="1"/>
        <v xml:space="preserve"> </v>
      </c>
      <c r="H18" s="198"/>
      <c r="I18" s="337" t="str">
        <f t="shared" si="2"/>
        <v xml:space="preserve"> </v>
      </c>
      <c r="J18" s="459">
        <f t="shared" si="3"/>
        <v>0</v>
      </c>
      <c r="K18" s="460"/>
      <c r="L18" s="342">
        <f t="shared" si="4"/>
        <v>0</v>
      </c>
      <c r="M18" s="343" t="e">
        <f t="shared" si="5"/>
        <v>#DIV/0!</v>
      </c>
      <c r="N18" s="344"/>
      <c r="O18" s="341" t="str">
        <f t="shared" si="6"/>
        <v xml:space="preserve"> </v>
      </c>
      <c r="P18" s="109" t="str">
        <f t="shared" si="7"/>
        <v xml:space="preserve"> </v>
      </c>
      <c r="Q18" s="21"/>
      <c r="R18" s="21"/>
      <c r="S18" s="21"/>
      <c r="T18" s="21"/>
      <c r="U18" s="21"/>
      <c r="V18" s="21"/>
    </row>
    <row r="19" spans="1:22" s="11" customFormat="1" ht="25.5" customHeight="1" x14ac:dyDescent="0.25">
      <c r="A19" s="99"/>
      <c r="B19" s="99"/>
      <c r="C19" s="84"/>
      <c r="D19" s="85"/>
      <c r="E19" s="335">
        <f t="shared" si="0"/>
        <v>0</v>
      </c>
      <c r="F19" s="198"/>
      <c r="G19" s="337" t="str">
        <f t="shared" si="1"/>
        <v xml:space="preserve"> </v>
      </c>
      <c r="H19" s="198"/>
      <c r="I19" s="337" t="str">
        <f t="shared" si="2"/>
        <v xml:space="preserve"> </v>
      </c>
      <c r="J19" s="459">
        <f t="shared" si="3"/>
        <v>0</v>
      </c>
      <c r="K19" s="460"/>
      <c r="L19" s="342">
        <f t="shared" si="4"/>
        <v>0</v>
      </c>
      <c r="M19" s="343" t="e">
        <f t="shared" si="5"/>
        <v>#DIV/0!</v>
      </c>
      <c r="N19" s="344"/>
      <c r="O19" s="341" t="str">
        <f t="shared" si="6"/>
        <v xml:space="preserve"> </v>
      </c>
      <c r="P19" s="109" t="str">
        <f t="shared" si="7"/>
        <v xml:space="preserve"> </v>
      </c>
      <c r="Q19" s="21"/>
      <c r="R19" s="21"/>
      <c r="S19" s="21"/>
      <c r="T19" s="21"/>
      <c r="U19" s="21"/>
      <c r="V19" s="21"/>
    </row>
    <row r="20" spans="1:22" s="11" customFormat="1" ht="25.5" customHeight="1" x14ac:dyDescent="0.25">
      <c r="A20" s="99"/>
      <c r="B20" s="99"/>
      <c r="C20" s="84"/>
      <c r="D20" s="85"/>
      <c r="E20" s="335">
        <f t="shared" si="0"/>
        <v>0</v>
      </c>
      <c r="F20" s="198"/>
      <c r="G20" s="337" t="str">
        <f t="shared" si="1"/>
        <v xml:space="preserve"> </v>
      </c>
      <c r="H20" s="198"/>
      <c r="I20" s="337" t="str">
        <f t="shared" si="2"/>
        <v xml:space="preserve"> </v>
      </c>
      <c r="J20" s="459">
        <f t="shared" si="3"/>
        <v>0</v>
      </c>
      <c r="K20" s="460"/>
      <c r="L20" s="342">
        <f t="shared" si="4"/>
        <v>0</v>
      </c>
      <c r="M20" s="343" t="e">
        <f t="shared" si="5"/>
        <v>#DIV/0!</v>
      </c>
      <c r="N20" s="344"/>
      <c r="O20" s="341" t="str">
        <f t="shared" si="6"/>
        <v xml:space="preserve"> </v>
      </c>
      <c r="P20" s="109" t="str">
        <f t="shared" si="7"/>
        <v xml:space="preserve"> </v>
      </c>
      <c r="Q20" s="21"/>
      <c r="R20" s="21"/>
      <c r="S20" s="21"/>
      <c r="T20" s="21"/>
      <c r="U20" s="21"/>
      <c r="V20" s="21"/>
    </row>
    <row r="21" spans="1:22" s="11" customFormat="1" ht="25.5" customHeight="1" x14ac:dyDescent="0.25">
      <c r="A21" s="99"/>
      <c r="B21" s="99"/>
      <c r="C21" s="84"/>
      <c r="D21" s="85"/>
      <c r="E21" s="335">
        <f t="shared" si="0"/>
        <v>0</v>
      </c>
      <c r="F21" s="198"/>
      <c r="G21" s="337" t="str">
        <f t="shared" si="1"/>
        <v xml:space="preserve"> </v>
      </c>
      <c r="H21" s="198"/>
      <c r="I21" s="337" t="str">
        <f t="shared" si="2"/>
        <v xml:space="preserve"> </v>
      </c>
      <c r="J21" s="459">
        <f t="shared" si="3"/>
        <v>0</v>
      </c>
      <c r="K21" s="460"/>
      <c r="L21" s="342">
        <f t="shared" si="4"/>
        <v>0</v>
      </c>
      <c r="M21" s="343" t="e">
        <f t="shared" si="5"/>
        <v>#DIV/0!</v>
      </c>
      <c r="N21" s="344"/>
      <c r="O21" s="341" t="str">
        <f t="shared" si="6"/>
        <v xml:space="preserve"> </v>
      </c>
      <c r="P21" s="109" t="str">
        <f t="shared" si="7"/>
        <v xml:space="preserve"> </v>
      </c>
      <c r="Q21" s="21"/>
      <c r="R21" s="21"/>
      <c r="S21" s="21"/>
      <c r="T21" s="21"/>
      <c r="U21" s="21"/>
      <c r="V21" s="21"/>
    </row>
    <row r="22" spans="1:22" s="11" customFormat="1" ht="25.5" customHeight="1" x14ac:dyDescent="0.25">
      <c r="A22" s="99"/>
      <c r="B22" s="99"/>
      <c r="C22" s="84"/>
      <c r="D22" s="85"/>
      <c r="E22" s="335">
        <f t="shared" si="0"/>
        <v>0</v>
      </c>
      <c r="F22" s="198"/>
      <c r="G22" s="337" t="str">
        <f t="shared" si="1"/>
        <v xml:space="preserve"> </v>
      </c>
      <c r="H22" s="198"/>
      <c r="I22" s="337" t="str">
        <f t="shared" si="2"/>
        <v xml:space="preserve"> </v>
      </c>
      <c r="J22" s="459">
        <f t="shared" si="3"/>
        <v>0</v>
      </c>
      <c r="K22" s="460"/>
      <c r="L22" s="342">
        <f t="shared" si="4"/>
        <v>0</v>
      </c>
      <c r="M22" s="343" t="e">
        <f t="shared" si="5"/>
        <v>#DIV/0!</v>
      </c>
      <c r="N22" s="344"/>
      <c r="O22" s="341" t="str">
        <f t="shared" si="6"/>
        <v xml:space="preserve"> </v>
      </c>
      <c r="P22" s="109" t="str">
        <f t="shared" si="7"/>
        <v xml:space="preserve"> </v>
      </c>
      <c r="Q22" s="21"/>
      <c r="R22" s="21"/>
      <c r="S22" s="21"/>
      <c r="T22" s="21"/>
      <c r="U22" s="21"/>
      <c r="V22" s="21"/>
    </row>
    <row r="23" spans="1:22" s="11" customFormat="1" ht="25.5" customHeight="1" x14ac:dyDescent="0.25">
      <c r="A23" s="99"/>
      <c r="B23" s="99"/>
      <c r="C23" s="84"/>
      <c r="D23" s="85"/>
      <c r="E23" s="335">
        <f t="shared" si="0"/>
        <v>0</v>
      </c>
      <c r="F23" s="198"/>
      <c r="G23" s="337" t="str">
        <f t="shared" si="1"/>
        <v xml:space="preserve"> </v>
      </c>
      <c r="H23" s="198"/>
      <c r="I23" s="337" t="str">
        <f t="shared" si="2"/>
        <v xml:space="preserve"> </v>
      </c>
      <c r="J23" s="459">
        <f t="shared" si="3"/>
        <v>0</v>
      </c>
      <c r="K23" s="460"/>
      <c r="L23" s="342">
        <f t="shared" si="4"/>
        <v>0</v>
      </c>
      <c r="M23" s="343" t="e">
        <f t="shared" si="5"/>
        <v>#DIV/0!</v>
      </c>
      <c r="N23" s="344"/>
      <c r="O23" s="341" t="str">
        <f t="shared" si="6"/>
        <v xml:space="preserve"> </v>
      </c>
      <c r="P23" s="109" t="str">
        <f t="shared" si="7"/>
        <v xml:space="preserve"> </v>
      </c>
      <c r="Q23" s="21"/>
      <c r="R23" s="21"/>
      <c r="S23" s="21"/>
      <c r="T23" s="21"/>
      <c r="U23" s="21"/>
      <c r="V23" s="21"/>
    </row>
    <row r="24" spans="1:22" s="11" customFormat="1" ht="25.5" customHeight="1" x14ac:dyDescent="0.25">
      <c r="A24" s="99"/>
      <c r="B24" s="99"/>
      <c r="C24" s="84"/>
      <c r="D24" s="85"/>
      <c r="E24" s="335">
        <f t="shared" si="0"/>
        <v>0</v>
      </c>
      <c r="F24" s="198"/>
      <c r="G24" s="337" t="str">
        <f t="shared" si="1"/>
        <v xml:space="preserve"> </v>
      </c>
      <c r="H24" s="198"/>
      <c r="I24" s="337" t="str">
        <f t="shared" si="2"/>
        <v xml:space="preserve"> </v>
      </c>
      <c r="J24" s="459">
        <f t="shared" si="3"/>
        <v>0</v>
      </c>
      <c r="K24" s="460"/>
      <c r="L24" s="342">
        <f t="shared" si="4"/>
        <v>0</v>
      </c>
      <c r="M24" s="343" t="e">
        <f t="shared" si="5"/>
        <v>#DIV/0!</v>
      </c>
      <c r="N24" s="344"/>
      <c r="O24" s="341" t="str">
        <f t="shared" si="6"/>
        <v xml:space="preserve"> </v>
      </c>
      <c r="P24" s="109" t="str">
        <f t="shared" si="7"/>
        <v xml:space="preserve"> </v>
      </c>
      <c r="Q24" s="21"/>
      <c r="R24" s="21"/>
      <c r="S24" s="21"/>
      <c r="T24" s="21"/>
      <c r="U24" s="21"/>
      <c r="V24" s="21"/>
    </row>
    <row r="25" spans="1:22" s="41" customFormat="1" ht="25.5" customHeight="1" x14ac:dyDescent="0.25">
      <c r="A25" s="99"/>
      <c r="B25" s="99"/>
      <c r="C25" s="84"/>
      <c r="D25" s="85"/>
      <c r="E25" s="335">
        <f t="shared" si="0"/>
        <v>0</v>
      </c>
      <c r="F25" s="198"/>
      <c r="G25" s="337" t="str">
        <f t="shared" si="1"/>
        <v xml:space="preserve"> </v>
      </c>
      <c r="H25" s="198"/>
      <c r="I25" s="337" t="str">
        <f t="shared" si="2"/>
        <v xml:space="preserve"> </v>
      </c>
      <c r="J25" s="459">
        <f t="shared" si="3"/>
        <v>0</v>
      </c>
      <c r="K25" s="460"/>
      <c r="L25" s="342">
        <f t="shared" si="4"/>
        <v>0</v>
      </c>
      <c r="M25" s="343" t="e">
        <f t="shared" si="5"/>
        <v>#DIV/0!</v>
      </c>
      <c r="N25" s="344"/>
      <c r="O25" s="341" t="str">
        <f t="shared" si="6"/>
        <v xml:space="preserve"> </v>
      </c>
      <c r="P25" s="109" t="str">
        <f t="shared" si="7"/>
        <v xml:space="preserve"> </v>
      </c>
      <c r="Q25" s="40"/>
      <c r="R25" s="40"/>
      <c r="S25" s="40"/>
      <c r="T25" s="40"/>
      <c r="U25" s="40"/>
      <c r="V25" s="40"/>
    </row>
    <row r="26" spans="1:22" s="41" customFormat="1" ht="25.5" customHeight="1" x14ac:dyDescent="0.25">
      <c r="A26" s="99"/>
      <c r="B26" s="99"/>
      <c r="C26" s="84"/>
      <c r="D26" s="85"/>
      <c r="E26" s="335">
        <f t="shared" si="0"/>
        <v>0</v>
      </c>
      <c r="F26" s="198"/>
      <c r="G26" s="337" t="str">
        <f t="shared" si="1"/>
        <v xml:space="preserve"> </v>
      </c>
      <c r="H26" s="198"/>
      <c r="I26" s="337" t="str">
        <f t="shared" si="2"/>
        <v xml:space="preserve"> </v>
      </c>
      <c r="J26" s="459">
        <f t="shared" si="3"/>
        <v>0</v>
      </c>
      <c r="K26" s="460"/>
      <c r="L26" s="342">
        <f t="shared" si="4"/>
        <v>0</v>
      </c>
      <c r="M26" s="343" t="e">
        <f t="shared" si="5"/>
        <v>#DIV/0!</v>
      </c>
      <c r="N26" s="344"/>
      <c r="O26" s="341" t="str">
        <f t="shared" si="6"/>
        <v xml:space="preserve"> </v>
      </c>
      <c r="P26" s="109" t="str">
        <f t="shared" si="7"/>
        <v xml:space="preserve"> </v>
      </c>
      <c r="Q26" s="40"/>
      <c r="R26" s="40"/>
      <c r="S26" s="40"/>
      <c r="T26" s="40"/>
      <c r="U26" s="40"/>
      <c r="V26" s="40"/>
    </row>
    <row r="27" spans="1:22" s="11" customFormat="1" ht="25.5" customHeight="1" x14ac:dyDescent="0.25">
      <c r="A27" s="99"/>
      <c r="B27" s="99"/>
      <c r="C27" s="84"/>
      <c r="D27" s="85"/>
      <c r="E27" s="335">
        <f t="shared" si="0"/>
        <v>0</v>
      </c>
      <c r="F27" s="198"/>
      <c r="G27" s="337" t="str">
        <f t="shared" si="1"/>
        <v xml:space="preserve"> </v>
      </c>
      <c r="H27" s="198"/>
      <c r="I27" s="337" t="str">
        <f t="shared" si="2"/>
        <v xml:space="preserve"> </v>
      </c>
      <c r="J27" s="459">
        <f t="shared" si="3"/>
        <v>0</v>
      </c>
      <c r="K27" s="460"/>
      <c r="L27" s="342">
        <f t="shared" si="4"/>
        <v>0</v>
      </c>
      <c r="M27" s="343" t="e">
        <f t="shared" si="5"/>
        <v>#DIV/0!</v>
      </c>
      <c r="N27" s="344"/>
      <c r="O27" s="341" t="str">
        <f t="shared" si="6"/>
        <v xml:space="preserve"> </v>
      </c>
      <c r="P27" s="109" t="str">
        <f t="shared" si="7"/>
        <v xml:space="preserve"> </v>
      </c>
      <c r="Q27" s="21"/>
      <c r="R27" s="21"/>
      <c r="S27" s="21"/>
      <c r="T27" s="21"/>
      <c r="U27" s="21"/>
      <c r="V27" s="21"/>
    </row>
    <row r="28" spans="1:22" s="11" customFormat="1" ht="25.5" customHeight="1" x14ac:dyDescent="0.25">
      <c r="A28" s="99"/>
      <c r="B28" s="99"/>
      <c r="C28" s="84"/>
      <c r="D28" s="85"/>
      <c r="E28" s="335">
        <f t="shared" si="0"/>
        <v>0</v>
      </c>
      <c r="F28" s="198"/>
      <c r="G28" s="337" t="str">
        <f t="shared" si="1"/>
        <v xml:space="preserve"> </v>
      </c>
      <c r="H28" s="198"/>
      <c r="I28" s="337" t="str">
        <f t="shared" si="2"/>
        <v xml:space="preserve"> </v>
      </c>
      <c r="J28" s="459">
        <f t="shared" si="3"/>
        <v>0</v>
      </c>
      <c r="K28" s="460"/>
      <c r="L28" s="342">
        <f t="shared" si="4"/>
        <v>0</v>
      </c>
      <c r="M28" s="343" t="e">
        <f t="shared" si="5"/>
        <v>#DIV/0!</v>
      </c>
      <c r="N28" s="344"/>
      <c r="O28" s="341" t="str">
        <f t="shared" si="6"/>
        <v xml:space="preserve"> </v>
      </c>
      <c r="P28" s="109" t="str">
        <f t="shared" si="7"/>
        <v xml:space="preserve"> </v>
      </c>
      <c r="Q28" s="21"/>
      <c r="R28" s="21"/>
      <c r="S28" s="21"/>
      <c r="T28" s="21"/>
      <c r="U28" s="21"/>
      <c r="V28" s="21"/>
    </row>
    <row r="29" spans="1:22" s="11" customFormat="1" ht="25.5" customHeight="1" x14ac:dyDescent="0.25">
      <c r="A29" s="99"/>
      <c r="B29" s="99"/>
      <c r="C29" s="84"/>
      <c r="D29" s="85"/>
      <c r="E29" s="335">
        <f t="shared" si="0"/>
        <v>0</v>
      </c>
      <c r="F29" s="198"/>
      <c r="G29" s="337" t="str">
        <f t="shared" si="1"/>
        <v xml:space="preserve"> </v>
      </c>
      <c r="H29" s="198"/>
      <c r="I29" s="337" t="str">
        <f t="shared" si="2"/>
        <v xml:space="preserve"> </v>
      </c>
      <c r="J29" s="459">
        <f t="shared" si="3"/>
        <v>0</v>
      </c>
      <c r="K29" s="460"/>
      <c r="L29" s="342">
        <f t="shared" si="4"/>
        <v>0</v>
      </c>
      <c r="M29" s="343" t="e">
        <f t="shared" si="5"/>
        <v>#DIV/0!</v>
      </c>
      <c r="N29" s="344"/>
      <c r="O29" s="341" t="str">
        <f t="shared" si="6"/>
        <v xml:space="preserve"> </v>
      </c>
      <c r="P29" s="109" t="str">
        <f t="shared" si="7"/>
        <v xml:space="preserve"> </v>
      </c>
      <c r="Q29" s="21"/>
      <c r="R29" s="21"/>
      <c r="S29" s="21"/>
      <c r="T29" s="21"/>
      <c r="U29" s="21"/>
      <c r="V29" s="21"/>
    </row>
    <row r="30" spans="1:22" s="11" customFormat="1" ht="25.5" customHeight="1" x14ac:dyDescent="0.25">
      <c r="A30" s="99"/>
      <c r="B30" s="99"/>
      <c r="C30" s="84"/>
      <c r="D30" s="85"/>
      <c r="E30" s="335">
        <f t="shared" si="0"/>
        <v>0</v>
      </c>
      <c r="F30" s="198"/>
      <c r="G30" s="337" t="str">
        <f t="shared" si="1"/>
        <v xml:space="preserve"> </v>
      </c>
      <c r="H30" s="198"/>
      <c r="I30" s="337" t="str">
        <f t="shared" si="2"/>
        <v xml:space="preserve"> </v>
      </c>
      <c r="J30" s="459">
        <f t="shared" si="3"/>
        <v>0</v>
      </c>
      <c r="K30" s="460"/>
      <c r="L30" s="342">
        <f t="shared" si="4"/>
        <v>0</v>
      </c>
      <c r="M30" s="343" t="e">
        <f t="shared" si="5"/>
        <v>#DIV/0!</v>
      </c>
      <c r="N30" s="344"/>
      <c r="O30" s="341" t="str">
        <f t="shared" si="6"/>
        <v xml:space="preserve"> </v>
      </c>
      <c r="P30" s="109" t="str">
        <f t="shared" si="7"/>
        <v xml:space="preserve"> </v>
      </c>
      <c r="Q30" s="21"/>
      <c r="R30" s="21"/>
      <c r="S30" s="21"/>
      <c r="T30" s="21"/>
      <c r="U30" s="21"/>
      <c r="V30" s="21"/>
    </row>
    <row r="31" spans="1:22" s="11" customFormat="1" ht="25.5" customHeight="1" x14ac:dyDescent="0.25">
      <c r="A31" s="99"/>
      <c r="B31" s="99"/>
      <c r="C31" s="84"/>
      <c r="D31" s="85"/>
      <c r="E31" s="335">
        <f t="shared" si="0"/>
        <v>0</v>
      </c>
      <c r="F31" s="198"/>
      <c r="G31" s="337" t="str">
        <f t="shared" si="1"/>
        <v xml:space="preserve"> </v>
      </c>
      <c r="H31" s="198"/>
      <c r="I31" s="337" t="str">
        <f t="shared" si="2"/>
        <v xml:space="preserve"> </v>
      </c>
      <c r="J31" s="459">
        <f t="shared" si="3"/>
        <v>0</v>
      </c>
      <c r="K31" s="460"/>
      <c r="L31" s="342">
        <f t="shared" si="4"/>
        <v>0</v>
      </c>
      <c r="M31" s="343" t="e">
        <f t="shared" si="5"/>
        <v>#DIV/0!</v>
      </c>
      <c r="N31" s="344"/>
      <c r="O31" s="341" t="str">
        <f t="shared" si="6"/>
        <v xml:space="preserve"> </v>
      </c>
      <c r="P31" s="109" t="str">
        <f t="shared" si="7"/>
        <v xml:space="preserve"> </v>
      </c>
      <c r="Q31" s="21"/>
      <c r="R31" s="21"/>
      <c r="S31" s="21"/>
      <c r="T31" s="21"/>
      <c r="U31" s="21"/>
      <c r="V31" s="21"/>
    </row>
    <row r="32" spans="1:22" s="11" customFormat="1" ht="25.5" customHeight="1" x14ac:dyDescent="0.25">
      <c r="A32" s="99"/>
      <c r="B32" s="99"/>
      <c r="C32" s="84"/>
      <c r="D32" s="85"/>
      <c r="E32" s="335">
        <f t="shared" si="0"/>
        <v>0</v>
      </c>
      <c r="F32" s="198"/>
      <c r="G32" s="337" t="str">
        <f t="shared" si="1"/>
        <v xml:space="preserve"> </v>
      </c>
      <c r="H32" s="198"/>
      <c r="I32" s="337" t="str">
        <f t="shared" si="2"/>
        <v xml:space="preserve"> </v>
      </c>
      <c r="J32" s="459">
        <f t="shared" si="3"/>
        <v>0</v>
      </c>
      <c r="K32" s="460"/>
      <c r="L32" s="342">
        <f t="shared" si="4"/>
        <v>0</v>
      </c>
      <c r="M32" s="343" t="e">
        <f t="shared" si="5"/>
        <v>#DIV/0!</v>
      </c>
      <c r="N32" s="344"/>
      <c r="O32" s="341" t="str">
        <f t="shared" si="6"/>
        <v xml:space="preserve"> </v>
      </c>
      <c r="P32" s="109" t="str">
        <f t="shared" si="7"/>
        <v xml:space="preserve"> </v>
      </c>
      <c r="Q32" s="21"/>
      <c r="R32" s="21"/>
      <c r="S32" s="21"/>
      <c r="T32" s="21"/>
      <c r="U32" s="21"/>
      <c r="V32" s="21"/>
    </row>
    <row r="33" spans="1:22" s="11" customFormat="1" ht="25.5" customHeight="1" x14ac:dyDescent="0.25">
      <c r="A33" s="99"/>
      <c r="B33" s="99"/>
      <c r="C33" s="84"/>
      <c r="D33" s="85"/>
      <c r="E33" s="335">
        <f t="shared" si="0"/>
        <v>0</v>
      </c>
      <c r="F33" s="198"/>
      <c r="G33" s="337" t="str">
        <f t="shared" si="1"/>
        <v xml:space="preserve"> </v>
      </c>
      <c r="H33" s="198"/>
      <c r="I33" s="337" t="str">
        <f t="shared" si="2"/>
        <v xml:space="preserve"> </v>
      </c>
      <c r="J33" s="459">
        <f t="shared" si="3"/>
        <v>0</v>
      </c>
      <c r="K33" s="460"/>
      <c r="L33" s="342">
        <f t="shared" si="4"/>
        <v>0</v>
      </c>
      <c r="M33" s="343" t="e">
        <f t="shared" si="5"/>
        <v>#DIV/0!</v>
      </c>
      <c r="N33" s="344"/>
      <c r="O33" s="341" t="str">
        <f t="shared" si="6"/>
        <v xml:space="preserve"> </v>
      </c>
      <c r="P33" s="109" t="str">
        <f t="shared" si="7"/>
        <v xml:space="preserve"> </v>
      </c>
      <c r="Q33" s="21"/>
      <c r="R33" s="21"/>
      <c r="S33" s="21"/>
      <c r="T33" s="21"/>
      <c r="U33" s="21"/>
      <c r="V33" s="21"/>
    </row>
    <row r="34" spans="1:22" s="11" customFormat="1" ht="25.5" customHeight="1" x14ac:dyDescent="0.25">
      <c r="A34" s="99"/>
      <c r="B34" s="99"/>
      <c r="C34" s="84"/>
      <c r="D34" s="85"/>
      <c r="E34" s="335">
        <f t="shared" si="0"/>
        <v>0</v>
      </c>
      <c r="F34" s="198"/>
      <c r="G34" s="337" t="str">
        <f t="shared" si="1"/>
        <v xml:space="preserve"> </v>
      </c>
      <c r="H34" s="198"/>
      <c r="I34" s="337" t="str">
        <f t="shared" si="2"/>
        <v xml:space="preserve"> </v>
      </c>
      <c r="J34" s="459">
        <f t="shared" si="3"/>
        <v>0</v>
      </c>
      <c r="K34" s="460"/>
      <c r="L34" s="342"/>
      <c r="M34" s="343"/>
      <c r="N34" s="344"/>
      <c r="O34" s="341" t="str">
        <f t="shared" si="6"/>
        <v xml:space="preserve"> </v>
      </c>
      <c r="P34" s="109" t="str">
        <f t="shared" si="7"/>
        <v xml:space="preserve"> </v>
      </c>
      <c r="Q34" s="21"/>
      <c r="R34" s="21"/>
      <c r="S34" s="21"/>
      <c r="T34" s="21"/>
      <c r="U34" s="21"/>
      <c r="V34" s="21"/>
    </row>
    <row r="35" spans="1:22" s="11" customFormat="1" ht="25.5" customHeight="1" x14ac:dyDescent="0.25">
      <c r="A35" s="99"/>
      <c r="B35" s="99"/>
      <c r="C35" s="84"/>
      <c r="D35" s="85"/>
      <c r="E35" s="335">
        <f t="shared" si="0"/>
        <v>0</v>
      </c>
      <c r="F35" s="198"/>
      <c r="G35" s="337" t="str">
        <f t="shared" si="1"/>
        <v xml:space="preserve"> </v>
      </c>
      <c r="H35" s="198"/>
      <c r="I35" s="337" t="str">
        <f t="shared" si="2"/>
        <v xml:space="preserve"> </v>
      </c>
      <c r="J35" s="459">
        <f t="shared" si="3"/>
        <v>0</v>
      </c>
      <c r="K35" s="460"/>
      <c r="L35" s="342"/>
      <c r="M35" s="343"/>
      <c r="N35" s="344"/>
      <c r="O35" s="341" t="str">
        <f t="shared" si="6"/>
        <v xml:space="preserve"> </v>
      </c>
      <c r="P35" s="109" t="str">
        <f t="shared" si="7"/>
        <v xml:space="preserve"> </v>
      </c>
      <c r="Q35" s="21"/>
      <c r="R35" s="21"/>
      <c r="S35" s="21"/>
      <c r="T35" s="21"/>
      <c r="U35" s="21"/>
      <c r="V35" s="21"/>
    </row>
    <row r="36" spans="1:22" s="11" customFormat="1" ht="25.5" customHeight="1" x14ac:dyDescent="0.25">
      <c r="A36" s="99"/>
      <c r="B36" s="99"/>
      <c r="C36" s="84"/>
      <c r="D36" s="85"/>
      <c r="E36" s="335">
        <f t="shared" si="0"/>
        <v>0</v>
      </c>
      <c r="F36" s="198"/>
      <c r="G36" s="337" t="str">
        <f t="shared" si="1"/>
        <v xml:space="preserve"> </v>
      </c>
      <c r="H36" s="198"/>
      <c r="I36" s="337" t="str">
        <f t="shared" si="2"/>
        <v xml:space="preserve"> </v>
      </c>
      <c r="J36" s="459">
        <f t="shared" ref="J36:J49" si="8">F36+H36</f>
        <v>0</v>
      </c>
      <c r="K36" s="460"/>
      <c r="L36" s="342"/>
      <c r="M36" s="343"/>
      <c r="N36" s="344"/>
      <c r="O36" s="341" t="str">
        <f t="shared" si="6"/>
        <v xml:space="preserve"> </v>
      </c>
      <c r="P36" s="109" t="str">
        <f t="shared" si="7"/>
        <v xml:space="preserve"> </v>
      </c>
      <c r="Q36" s="21"/>
      <c r="R36" s="21"/>
      <c r="S36" s="21"/>
      <c r="T36" s="21"/>
      <c r="U36" s="21"/>
      <c r="V36" s="21"/>
    </row>
    <row r="37" spans="1:22" s="11" customFormat="1" ht="25.5" customHeight="1" x14ac:dyDescent="0.25">
      <c r="A37" s="99"/>
      <c r="B37" s="99"/>
      <c r="C37" s="84"/>
      <c r="D37" s="85"/>
      <c r="E37" s="335">
        <f t="shared" si="0"/>
        <v>0</v>
      </c>
      <c r="F37" s="198"/>
      <c r="G37" s="337" t="str">
        <f t="shared" si="1"/>
        <v xml:space="preserve"> </v>
      </c>
      <c r="H37" s="198"/>
      <c r="I37" s="337" t="str">
        <f t="shared" si="2"/>
        <v xml:space="preserve"> </v>
      </c>
      <c r="J37" s="459">
        <f t="shared" si="8"/>
        <v>0</v>
      </c>
      <c r="K37" s="460"/>
      <c r="L37" s="342"/>
      <c r="M37" s="343"/>
      <c r="N37" s="344"/>
      <c r="O37" s="341" t="str">
        <f t="shared" si="6"/>
        <v xml:space="preserve"> </v>
      </c>
      <c r="P37" s="109" t="str">
        <f t="shared" si="7"/>
        <v xml:space="preserve"> </v>
      </c>
      <c r="Q37" s="21"/>
      <c r="R37" s="21"/>
      <c r="S37" s="21"/>
      <c r="T37" s="21"/>
      <c r="U37" s="21"/>
      <c r="V37" s="21"/>
    </row>
    <row r="38" spans="1:22" s="11" customFormat="1" ht="25.5" customHeight="1" x14ac:dyDescent="0.25">
      <c r="A38" s="99"/>
      <c r="B38" s="99"/>
      <c r="C38" s="84"/>
      <c r="D38" s="85"/>
      <c r="E38" s="335">
        <f t="shared" si="0"/>
        <v>0</v>
      </c>
      <c r="F38" s="198"/>
      <c r="G38" s="337" t="str">
        <f t="shared" si="1"/>
        <v xml:space="preserve"> </v>
      </c>
      <c r="H38" s="198"/>
      <c r="I38" s="337" t="str">
        <f t="shared" si="2"/>
        <v xml:space="preserve"> </v>
      </c>
      <c r="J38" s="459">
        <f t="shared" si="8"/>
        <v>0</v>
      </c>
      <c r="K38" s="460"/>
      <c r="L38" s="342"/>
      <c r="M38" s="343"/>
      <c r="N38" s="344"/>
      <c r="O38" s="341" t="str">
        <f t="shared" si="6"/>
        <v xml:space="preserve"> </v>
      </c>
      <c r="P38" s="109" t="str">
        <f t="shared" si="7"/>
        <v xml:space="preserve"> </v>
      </c>
      <c r="Q38" s="21"/>
      <c r="R38" s="21"/>
      <c r="S38" s="21"/>
      <c r="T38" s="21"/>
      <c r="U38" s="21"/>
      <c r="V38" s="21"/>
    </row>
    <row r="39" spans="1:22" s="11" customFormat="1" ht="25.5" customHeight="1" x14ac:dyDescent="0.25">
      <c r="A39" s="99"/>
      <c r="B39" s="99"/>
      <c r="C39" s="84"/>
      <c r="D39" s="85"/>
      <c r="E39" s="335">
        <f t="shared" si="0"/>
        <v>0</v>
      </c>
      <c r="F39" s="198"/>
      <c r="G39" s="337" t="str">
        <f t="shared" si="1"/>
        <v xml:space="preserve"> </v>
      </c>
      <c r="H39" s="198"/>
      <c r="I39" s="337" t="str">
        <f t="shared" si="2"/>
        <v xml:space="preserve"> </v>
      </c>
      <c r="J39" s="459">
        <f t="shared" si="8"/>
        <v>0</v>
      </c>
      <c r="K39" s="460"/>
      <c r="L39" s="342"/>
      <c r="M39" s="343"/>
      <c r="N39" s="344"/>
      <c r="O39" s="341" t="str">
        <f t="shared" si="6"/>
        <v xml:space="preserve"> </v>
      </c>
      <c r="P39" s="109" t="str">
        <f t="shared" si="7"/>
        <v xml:space="preserve"> </v>
      </c>
      <c r="Q39" s="21"/>
      <c r="R39" s="21"/>
      <c r="S39" s="21"/>
      <c r="T39" s="21"/>
      <c r="U39" s="21"/>
      <c r="V39" s="21"/>
    </row>
    <row r="40" spans="1:22" s="11" customFormat="1" ht="25.5" customHeight="1" x14ac:dyDescent="0.25">
      <c r="A40" s="99"/>
      <c r="B40" s="99"/>
      <c r="C40" s="84"/>
      <c r="D40" s="85"/>
      <c r="E40" s="335">
        <f t="shared" si="0"/>
        <v>0</v>
      </c>
      <c r="F40" s="198"/>
      <c r="G40" s="337" t="str">
        <f t="shared" si="1"/>
        <v xml:space="preserve"> </v>
      </c>
      <c r="H40" s="198"/>
      <c r="I40" s="337" t="str">
        <f t="shared" si="2"/>
        <v xml:space="preserve"> </v>
      </c>
      <c r="J40" s="459">
        <f t="shared" si="8"/>
        <v>0</v>
      </c>
      <c r="K40" s="460"/>
      <c r="L40" s="342"/>
      <c r="M40" s="343"/>
      <c r="N40" s="344"/>
      <c r="O40" s="341" t="str">
        <f t="shared" si="6"/>
        <v xml:space="preserve"> </v>
      </c>
      <c r="P40" s="109" t="str">
        <f t="shared" si="7"/>
        <v xml:space="preserve"> </v>
      </c>
      <c r="Q40" s="21"/>
      <c r="R40" s="21"/>
      <c r="S40" s="21"/>
      <c r="T40" s="21"/>
      <c r="U40" s="21"/>
      <c r="V40" s="21"/>
    </row>
    <row r="41" spans="1:22" s="11" customFormat="1" ht="25.5" customHeight="1" x14ac:dyDescent="0.25">
      <c r="A41" s="99"/>
      <c r="B41" s="99"/>
      <c r="C41" s="84"/>
      <c r="D41" s="85"/>
      <c r="E41" s="335">
        <f t="shared" si="0"/>
        <v>0</v>
      </c>
      <c r="F41" s="198"/>
      <c r="G41" s="337" t="str">
        <f t="shared" si="1"/>
        <v xml:space="preserve"> </v>
      </c>
      <c r="H41" s="198"/>
      <c r="I41" s="337" t="str">
        <f t="shared" si="2"/>
        <v xml:space="preserve"> </v>
      </c>
      <c r="J41" s="459">
        <f t="shared" si="8"/>
        <v>0</v>
      </c>
      <c r="K41" s="460"/>
      <c r="L41" s="342"/>
      <c r="M41" s="343"/>
      <c r="N41" s="344"/>
      <c r="O41" s="341" t="str">
        <f t="shared" si="6"/>
        <v xml:space="preserve"> </v>
      </c>
      <c r="P41" s="109" t="str">
        <f t="shared" si="7"/>
        <v xml:space="preserve"> </v>
      </c>
      <c r="Q41" s="21"/>
      <c r="R41" s="21"/>
      <c r="S41" s="21"/>
      <c r="T41" s="21"/>
      <c r="U41" s="21"/>
      <c r="V41" s="21"/>
    </row>
    <row r="42" spans="1:22" s="11" customFormat="1" ht="25.5" customHeight="1" x14ac:dyDescent="0.25">
      <c r="A42" s="99"/>
      <c r="B42" s="99"/>
      <c r="C42" s="84"/>
      <c r="D42" s="85"/>
      <c r="E42" s="335">
        <f t="shared" si="0"/>
        <v>0</v>
      </c>
      <c r="F42" s="198"/>
      <c r="G42" s="337" t="str">
        <f t="shared" si="1"/>
        <v xml:space="preserve"> </v>
      </c>
      <c r="H42" s="198"/>
      <c r="I42" s="337" t="str">
        <f t="shared" si="2"/>
        <v xml:space="preserve"> </v>
      </c>
      <c r="J42" s="459">
        <f t="shared" si="8"/>
        <v>0</v>
      </c>
      <c r="K42" s="460"/>
      <c r="L42" s="342"/>
      <c r="M42" s="343"/>
      <c r="N42" s="344"/>
      <c r="O42" s="341" t="str">
        <f t="shared" si="6"/>
        <v xml:space="preserve"> </v>
      </c>
      <c r="P42" s="109" t="str">
        <f t="shared" si="7"/>
        <v xml:space="preserve"> </v>
      </c>
      <c r="Q42" s="21"/>
      <c r="R42" s="21"/>
      <c r="S42" s="21"/>
      <c r="T42" s="21"/>
      <c r="U42" s="21"/>
      <c r="V42" s="21"/>
    </row>
    <row r="43" spans="1:22" s="11" customFormat="1" ht="25.5" customHeight="1" x14ac:dyDescent="0.25">
      <c r="A43" s="99"/>
      <c r="B43" s="99"/>
      <c r="C43" s="84"/>
      <c r="D43" s="85"/>
      <c r="E43" s="335">
        <f t="shared" si="0"/>
        <v>0</v>
      </c>
      <c r="F43" s="198"/>
      <c r="G43" s="337" t="str">
        <f t="shared" si="1"/>
        <v xml:space="preserve"> </v>
      </c>
      <c r="H43" s="198"/>
      <c r="I43" s="337" t="str">
        <f t="shared" si="2"/>
        <v xml:space="preserve"> </v>
      </c>
      <c r="J43" s="459">
        <f t="shared" si="8"/>
        <v>0</v>
      </c>
      <c r="K43" s="460"/>
      <c r="L43" s="342"/>
      <c r="M43" s="343"/>
      <c r="N43" s="344"/>
      <c r="O43" s="341" t="str">
        <f t="shared" si="6"/>
        <v xml:space="preserve"> </v>
      </c>
      <c r="P43" s="109" t="str">
        <f t="shared" si="7"/>
        <v xml:space="preserve"> </v>
      </c>
      <c r="Q43" s="21"/>
      <c r="R43" s="21"/>
      <c r="S43" s="21"/>
      <c r="T43" s="21"/>
      <c r="U43" s="21"/>
      <c r="V43" s="21"/>
    </row>
    <row r="44" spans="1:22" s="11" customFormat="1" ht="25.5" customHeight="1" x14ac:dyDescent="0.25">
      <c r="A44" s="99"/>
      <c r="B44" s="99"/>
      <c r="C44" s="84"/>
      <c r="D44" s="85"/>
      <c r="E44" s="335">
        <f t="shared" si="0"/>
        <v>0</v>
      </c>
      <c r="F44" s="198"/>
      <c r="G44" s="337" t="str">
        <f t="shared" si="1"/>
        <v xml:space="preserve"> </v>
      </c>
      <c r="H44" s="198"/>
      <c r="I44" s="337" t="str">
        <f t="shared" si="2"/>
        <v xml:space="preserve"> </v>
      </c>
      <c r="J44" s="459">
        <f t="shared" si="8"/>
        <v>0</v>
      </c>
      <c r="K44" s="460"/>
      <c r="L44" s="342"/>
      <c r="M44" s="343"/>
      <c r="N44" s="344"/>
      <c r="O44" s="341" t="str">
        <f t="shared" si="6"/>
        <v xml:space="preserve"> </v>
      </c>
      <c r="P44" s="109" t="str">
        <f t="shared" si="7"/>
        <v xml:space="preserve"> </v>
      </c>
      <c r="Q44" s="21"/>
      <c r="R44" s="21"/>
      <c r="S44" s="21"/>
      <c r="T44" s="21"/>
      <c r="U44" s="21"/>
      <c r="V44" s="21"/>
    </row>
    <row r="45" spans="1:22" s="11" customFormat="1" ht="25.5" customHeight="1" x14ac:dyDescent="0.25">
      <c r="A45" s="99"/>
      <c r="B45" s="99"/>
      <c r="C45" s="84"/>
      <c r="D45" s="85"/>
      <c r="E45" s="335">
        <f t="shared" si="0"/>
        <v>0</v>
      </c>
      <c r="F45" s="198"/>
      <c r="G45" s="337" t="str">
        <f t="shared" si="1"/>
        <v xml:space="preserve"> </v>
      </c>
      <c r="H45" s="198"/>
      <c r="I45" s="337" t="str">
        <f t="shared" si="2"/>
        <v xml:space="preserve"> </v>
      </c>
      <c r="J45" s="459">
        <f t="shared" si="8"/>
        <v>0</v>
      </c>
      <c r="K45" s="460"/>
      <c r="L45" s="342"/>
      <c r="M45" s="343"/>
      <c r="N45" s="344"/>
      <c r="O45" s="341" t="str">
        <f t="shared" si="6"/>
        <v xml:space="preserve"> </v>
      </c>
      <c r="P45" s="109" t="str">
        <f t="shared" si="7"/>
        <v xml:space="preserve"> </v>
      </c>
      <c r="Q45" s="21"/>
      <c r="R45" s="21"/>
      <c r="S45" s="21"/>
      <c r="T45" s="21"/>
      <c r="U45" s="21"/>
      <c r="V45" s="21"/>
    </row>
    <row r="46" spans="1:22" s="11" customFormat="1" ht="25.5" customHeight="1" x14ac:dyDescent="0.25">
      <c r="A46" s="99"/>
      <c r="B46" s="99"/>
      <c r="C46" s="84"/>
      <c r="D46" s="85"/>
      <c r="E46" s="335">
        <f t="shared" si="0"/>
        <v>0</v>
      </c>
      <c r="F46" s="198"/>
      <c r="G46" s="337" t="str">
        <f t="shared" si="1"/>
        <v xml:space="preserve"> </v>
      </c>
      <c r="H46" s="198"/>
      <c r="I46" s="337" t="str">
        <f t="shared" si="2"/>
        <v xml:space="preserve"> </v>
      </c>
      <c r="J46" s="459">
        <f t="shared" si="8"/>
        <v>0</v>
      </c>
      <c r="K46" s="460"/>
      <c r="L46" s="342"/>
      <c r="M46" s="343"/>
      <c r="N46" s="344"/>
      <c r="O46" s="341" t="str">
        <f t="shared" si="6"/>
        <v xml:space="preserve"> </v>
      </c>
      <c r="P46" s="109" t="str">
        <f t="shared" si="7"/>
        <v xml:space="preserve"> </v>
      </c>
      <c r="Q46" s="21"/>
      <c r="R46" s="21"/>
      <c r="S46" s="21"/>
      <c r="T46" s="21"/>
      <c r="U46" s="21"/>
      <c r="V46" s="21"/>
    </row>
    <row r="47" spans="1:22" s="11" customFormat="1" ht="25.5" customHeight="1" x14ac:dyDescent="0.25">
      <c r="A47" s="99"/>
      <c r="B47" s="99"/>
      <c r="C47" s="84"/>
      <c r="D47" s="85"/>
      <c r="E47" s="335">
        <f t="shared" si="0"/>
        <v>0</v>
      </c>
      <c r="F47" s="198"/>
      <c r="G47" s="337" t="str">
        <f t="shared" si="1"/>
        <v xml:space="preserve"> </v>
      </c>
      <c r="H47" s="198"/>
      <c r="I47" s="337" t="str">
        <f t="shared" si="2"/>
        <v xml:space="preserve"> </v>
      </c>
      <c r="J47" s="459">
        <f t="shared" si="8"/>
        <v>0</v>
      </c>
      <c r="K47" s="460"/>
      <c r="L47" s="342"/>
      <c r="M47" s="343"/>
      <c r="N47" s="344"/>
      <c r="O47" s="341" t="str">
        <f t="shared" si="6"/>
        <v xml:space="preserve"> </v>
      </c>
      <c r="P47" s="109" t="str">
        <f t="shared" si="7"/>
        <v xml:space="preserve"> </v>
      </c>
      <c r="Q47" s="21"/>
      <c r="R47" s="21"/>
      <c r="S47" s="21"/>
      <c r="T47" s="21"/>
      <c r="U47" s="21"/>
      <c r="V47" s="21"/>
    </row>
    <row r="48" spans="1:22" s="11" customFormat="1" ht="25.5" customHeight="1" x14ac:dyDescent="0.25">
      <c r="A48" s="99"/>
      <c r="B48" s="99"/>
      <c r="C48" s="84"/>
      <c r="D48" s="85"/>
      <c r="E48" s="335">
        <f t="shared" si="0"/>
        <v>0</v>
      </c>
      <c r="F48" s="198"/>
      <c r="G48" s="337" t="str">
        <f t="shared" si="1"/>
        <v xml:space="preserve"> </v>
      </c>
      <c r="H48" s="198"/>
      <c r="I48" s="337" t="str">
        <f t="shared" si="2"/>
        <v xml:space="preserve"> </v>
      </c>
      <c r="J48" s="459">
        <f t="shared" si="8"/>
        <v>0</v>
      </c>
      <c r="K48" s="460"/>
      <c r="L48" s="342"/>
      <c r="M48" s="343"/>
      <c r="N48" s="344"/>
      <c r="O48" s="341" t="str">
        <f t="shared" si="6"/>
        <v xml:space="preserve"> </v>
      </c>
      <c r="P48" s="109" t="str">
        <f t="shared" si="7"/>
        <v xml:space="preserve"> </v>
      </c>
      <c r="Q48" s="21"/>
      <c r="R48" s="21"/>
      <c r="S48" s="21"/>
      <c r="T48" s="21"/>
      <c r="U48" s="21"/>
      <c r="V48" s="21"/>
    </row>
    <row r="49" spans="1:22" s="11" customFormat="1" ht="25.5" customHeight="1" x14ac:dyDescent="0.25">
      <c r="A49" s="99"/>
      <c r="B49" s="99"/>
      <c r="C49" s="84"/>
      <c r="D49" s="85"/>
      <c r="E49" s="335">
        <f t="shared" si="0"/>
        <v>0</v>
      </c>
      <c r="F49" s="198"/>
      <c r="G49" s="337" t="str">
        <f t="shared" si="1"/>
        <v xml:space="preserve"> </v>
      </c>
      <c r="H49" s="198"/>
      <c r="I49" s="337" t="str">
        <f t="shared" si="2"/>
        <v xml:space="preserve"> </v>
      </c>
      <c r="J49" s="459">
        <f t="shared" si="8"/>
        <v>0</v>
      </c>
      <c r="K49" s="460"/>
      <c r="L49" s="342"/>
      <c r="M49" s="343"/>
      <c r="N49" s="344"/>
      <c r="O49" s="341" t="str">
        <f t="shared" si="6"/>
        <v xml:space="preserve"> </v>
      </c>
      <c r="P49" s="109" t="str">
        <f t="shared" si="7"/>
        <v xml:space="preserve"> </v>
      </c>
      <c r="Q49" s="21"/>
      <c r="R49" s="21"/>
      <c r="S49" s="21"/>
      <c r="T49" s="21"/>
      <c r="U49" s="21"/>
      <c r="V49" s="21"/>
    </row>
    <row r="50" spans="1:22" s="11" customFormat="1" ht="25.5" customHeight="1" x14ac:dyDescent="0.25">
      <c r="A50" s="99"/>
      <c r="B50" s="99"/>
      <c r="C50" s="84"/>
      <c r="D50" s="85"/>
      <c r="E50" s="335">
        <f t="shared" si="0"/>
        <v>0</v>
      </c>
      <c r="F50" s="198"/>
      <c r="G50" s="337" t="str">
        <f t="shared" si="1"/>
        <v xml:space="preserve"> </v>
      </c>
      <c r="H50" s="198"/>
      <c r="I50" s="337" t="str">
        <f t="shared" si="2"/>
        <v xml:space="preserve"> </v>
      </c>
      <c r="J50" s="459">
        <f t="shared" si="3"/>
        <v>0</v>
      </c>
      <c r="K50" s="460"/>
      <c r="L50" s="342"/>
      <c r="M50" s="343"/>
      <c r="N50" s="344"/>
      <c r="O50" s="341" t="str">
        <f t="shared" si="6"/>
        <v xml:space="preserve"> </v>
      </c>
      <c r="P50" s="109" t="str">
        <f t="shared" si="7"/>
        <v xml:space="preserve"> </v>
      </c>
      <c r="Q50" s="21"/>
      <c r="R50" s="21"/>
      <c r="S50" s="21"/>
      <c r="T50" s="21"/>
      <c r="U50" s="21"/>
      <c r="V50" s="21"/>
    </row>
    <row r="51" spans="1:22" s="11" customFormat="1" ht="25.5" customHeight="1" x14ac:dyDescent="0.25">
      <c r="A51" s="99"/>
      <c r="B51" s="99"/>
      <c r="C51" s="84"/>
      <c r="D51" s="85"/>
      <c r="E51" s="335">
        <f t="shared" si="0"/>
        <v>0</v>
      </c>
      <c r="F51" s="198"/>
      <c r="G51" s="337" t="str">
        <f t="shared" si="1"/>
        <v xml:space="preserve"> </v>
      </c>
      <c r="H51" s="198"/>
      <c r="I51" s="337" t="str">
        <f t="shared" si="2"/>
        <v xml:space="preserve"> </v>
      </c>
      <c r="J51" s="459">
        <f t="shared" si="3"/>
        <v>0</v>
      </c>
      <c r="K51" s="460"/>
      <c r="L51" s="342"/>
      <c r="M51" s="343"/>
      <c r="N51" s="344"/>
      <c r="O51" s="341" t="str">
        <f t="shared" si="6"/>
        <v xml:space="preserve"> </v>
      </c>
      <c r="P51" s="109" t="str">
        <f t="shared" si="7"/>
        <v xml:space="preserve"> </v>
      </c>
      <c r="Q51" s="21"/>
      <c r="R51" s="21"/>
      <c r="S51" s="21"/>
      <c r="T51" s="21"/>
      <c r="U51" s="21"/>
      <c r="V51" s="21"/>
    </row>
    <row r="52" spans="1:22" s="11" customFormat="1" ht="25.5" customHeight="1" x14ac:dyDescent="0.25">
      <c r="A52" s="99"/>
      <c r="B52" s="99"/>
      <c r="C52" s="84"/>
      <c r="D52" s="85"/>
      <c r="E52" s="335">
        <f t="shared" si="0"/>
        <v>0</v>
      </c>
      <c r="F52" s="198"/>
      <c r="G52" s="337" t="str">
        <f t="shared" si="1"/>
        <v xml:space="preserve"> </v>
      </c>
      <c r="H52" s="198"/>
      <c r="I52" s="337" t="str">
        <f t="shared" si="2"/>
        <v xml:space="preserve"> </v>
      </c>
      <c r="J52" s="459">
        <f t="shared" si="3"/>
        <v>0</v>
      </c>
      <c r="K52" s="460"/>
      <c r="L52" s="342"/>
      <c r="M52" s="343"/>
      <c r="N52" s="344"/>
      <c r="O52" s="341" t="str">
        <f t="shared" si="6"/>
        <v xml:space="preserve"> </v>
      </c>
      <c r="P52" s="109" t="str">
        <f t="shared" si="7"/>
        <v xml:space="preserve"> </v>
      </c>
      <c r="Q52" s="21"/>
      <c r="R52" s="21"/>
      <c r="S52" s="21"/>
      <c r="T52" s="21"/>
      <c r="U52" s="21"/>
      <c r="V52" s="21"/>
    </row>
    <row r="53" spans="1:22" s="11" customFormat="1" ht="25.5" customHeight="1" x14ac:dyDescent="0.25">
      <c r="A53" s="99"/>
      <c r="B53" s="99"/>
      <c r="C53" s="84"/>
      <c r="D53" s="85"/>
      <c r="E53" s="335">
        <f t="shared" si="0"/>
        <v>0</v>
      </c>
      <c r="F53" s="198"/>
      <c r="G53" s="337" t="str">
        <f t="shared" si="1"/>
        <v xml:space="preserve"> </v>
      </c>
      <c r="H53" s="198"/>
      <c r="I53" s="337" t="str">
        <f t="shared" si="2"/>
        <v xml:space="preserve"> </v>
      </c>
      <c r="J53" s="459">
        <f t="shared" si="3"/>
        <v>0</v>
      </c>
      <c r="K53" s="460"/>
      <c r="L53" s="342"/>
      <c r="M53" s="343"/>
      <c r="N53" s="344"/>
      <c r="O53" s="341" t="str">
        <f t="shared" si="6"/>
        <v xml:space="preserve"> </v>
      </c>
      <c r="P53" s="109" t="str">
        <f t="shared" si="7"/>
        <v xml:space="preserve"> </v>
      </c>
      <c r="Q53" s="21"/>
      <c r="R53" s="21"/>
      <c r="S53" s="21"/>
      <c r="T53" s="21"/>
      <c r="U53" s="21"/>
      <c r="V53" s="21"/>
    </row>
    <row r="54" spans="1:22" s="11" customFormat="1" ht="25.5" customHeight="1" x14ac:dyDescent="0.25">
      <c r="A54" s="99"/>
      <c r="B54" s="99"/>
      <c r="C54" s="84"/>
      <c r="D54" s="85"/>
      <c r="E54" s="335">
        <f t="shared" si="0"/>
        <v>0</v>
      </c>
      <c r="F54" s="198"/>
      <c r="G54" s="337" t="str">
        <f t="shared" si="1"/>
        <v xml:space="preserve"> </v>
      </c>
      <c r="H54" s="198"/>
      <c r="I54" s="337" t="str">
        <f t="shared" si="2"/>
        <v xml:space="preserve"> </v>
      </c>
      <c r="J54" s="459">
        <f t="shared" si="3"/>
        <v>0</v>
      </c>
      <c r="K54" s="460"/>
      <c r="L54" s="342"/>
      <c r="M54" s="343"/>
      <c r="N54" s="344"/>
      <c r="O54" s="341" t="str">
        <f t="shared" si="6"/>
        <v xml:space="preserve"> </v>
      </c>
      <c r="P54" s="109" t="str">
        <f t="shared" si="7"/>
        <v xml:space="preserve"> </v>
      </c>
      <c r="Q54" s="21"/>
      <c r="R54" s="21"/>
      <c r="S54" s="21"/>
      <c r="T54" s="21"/>
      <c r="U54" s="21"/>
      <c r="V54" s="21"/>
    </row>
    <row r="55" spans="1:22" s="11" customFormat="1" ht="25.5" customHeight="1" x14ac:dyDescent="0.25">
      <c r="A55" s="99"/>
      <c r="B55" s="99"/>
      <c r="C55" s="84"/>
      <c r="D55" s="85"/>
      <c r="E55" s="335">
        <f t="shared" si="0"/>
        <v>0</v>
      </c>
      <c r="F55" s="198"/>
      <c r="G55" s="337" t="str">
        <f t="shared" si="1"/>
        <v xml:space="preserve"> </v>
      </c>
      <c r="H55" s="198"/>
      <c r="I55" s="337" t="str">
        <f t="shared" si="2"/>
        <v xml:space="preserve"> </v>
      </c>
      <c r="J55" s="459">
        <f t="shared" si="3"/>
        <v>0</v>
      </c>
      <c r="K55" s="460"/>
      <c r="L55" s="342"/>
      <c r="M55" s="343"/>
      <c r="N55" s="344"/>
      <c r="O55" s="341" t="str">
        <f t="shared" si="6"/>
        <v xml:space="preserve"> </v>
      </c>
      <c r="P55" s="109" t="str">
        <f t="shared" si="7"/>
        <v xml:space="preserve"> </v>
      </c>
      <c r="Q55" s="21"/>
      <c r="R55" s="21"/>
      <c r="S55" s="21"/>
      <c r="T55" s="21"/>
      <c r="U55" s="21"/>
      <c r="V55" s="21"/>
    </row>
    <row r="56" spans="1:22" s="11" customFormat="1" ht="25.5" customHeight="1" x14ac:dyDescent="0.25">
      <c r="A56" s="99"/>
      <c r="B56" s="99"/>
      <c r="C56" s="84"/>
      <c r="D56" s="85"/>
      <c r="E56" s="335">
        <f t="shared" si="0"/>
        <v>0</v>
      </c>
      <c r="F56" s="198"/>
      <c r="G56" s="337" t="str">
        <f t="shared" si="1"/>
        <v xml:space="preserve"> </v>
      </c>
      <c r="H56" s="198"/>
      <c r="I56" s="337" t="str">
        <f t="shared" si="2"/>
        <v xml:space="preserve"> </v>
      </c>
      <c r="J56" s="459">
        <f t="shared" si="3"/>
        <v>0</v>
      </c>
      <c r="K56" s="460"/>
      <c r="L56" s="342"/>
      <c r="M56" s="343"/>
      <c r="N56" s="344"/>
      <c r="O56" s="341" t="str">
        <f t="shared" si="6"/>
        <v xml:space="preserve"> </v>
      </c>
      <c r="P56" s="109" t="str">
        <f t="shared" si="7"/>
        <v xml:space="preserve"> </v>
      </c>
      <c r="Q56" s="21"/>
      <c r="R56" s="21"/>
      <c r="S56" s="21"/>
      <c r="T56" s="21"/>
      <c r="U56" s="21"/>
      <c r="V56" s="21"/>
    </row>
    <row r="57" spans="1:22" s="11" customFormat="1" ht="25.5" customHeight="1" x14ac:dyDescent="0.25">
      <c r="A57" s="99"/>
      <c r="B57" s="99"/>
      <c r="C57" s="84"/>
      <c r="D57" s="85"/>
      <c r="E57" s="335">
        <f t="shared" si="0"/>
        <v>0</v>
      </c>
      <c r="F57" s="198"/>
      <c r="G57" s="337" t="str">
        <f t="shared" si="1"/>
        <v xml:space="preserve"> </v>
      </c>
      <c r="H57" s="198"/>
      <c r="I57" s="337" t="str">
        <f t="shared" si="2"/>
        <v xml:space="preserve"> </v>
      </c>
      <c r="J57" s="459">
        <f t="shared" si="3"/>
        <v>0</v>
      </c>
      <c r="K57" s="460"/>
      <c r="L57" s="342">
        <f t="shared" si="4"/>
        <v>0</v>
      </c>
      <c r="M57" s="343" t="e">
        <f t="shared" si="5"/>
        <v>#DIV/0!</v>
      </c>
      <c r="N57" s="344"/>
      <c r="O57" s="341" t="str">
        <f t="shared" si="6"/>
        <v xml:space="preserve"> </v>
      </c>
      <c r="P57" s="109" t="str">
        <f t="shared" si="7"/>
        <v xml:space="preserve"> </v>
      </c>
      <c r="Q57" s="21"/>
      <c r="R57" s="21"/>
      <c r="S57" s="21"/>
      <c r="T57" s="21"/>
      <c r="U57" s="21"/>
      <c r="V57" s="21"/>
    </row>
    <row r="58" spans="1:22" s="11" customFormat="1" ht="25.5" customHeight="1" x14ac:dyDescent="0.25">
      <c r="A58" s="99"/>
      <c r="B58" s="99"/>
      <c r="C58" s="84"/>
      <c r="D58" s="85"/>
      <c r="E58" s="335">
        <f t="shared" si="0"/>
        <v>0</v>
      </c>
      <c r="F58" s="198"/>
      <c r="G58" s="337" t="str">
        <f t="shared" si="1"/>
        <v xml:space="preserve"> </v>
      </c>
      <c r="H58" s="198"/>
      <c r="I58" s="337" t="str">
        <f t="shared" si="2"/>
        <v xml:space="preserve"> </v>
      </c>
      <c r="J58" s="459">
        <f t="shared" si="3"/>
        <v>0</v>
      </c>
      <c r="K58" s="460"/>
      <c r="L58" s="342">
        <f t="shared" si="4"/>
        <v>0</v>
      </c>
      <c r="M58" s="343" t="e">
        <f t="shared" si="5"/>
        <v>#DIV/0!</v>
      </c>
      <c r="N58" s="344"/>
      <c r="O58" s="341" t="str">
        <f t="shared" si="6"/>
        <v xml:space="preserve"> </v>
      </c>
      <c r="P58" s="109" t="str">
        <f t="shared" si="7"/>
        <v xml:space="preserve"> </v>
      </c>
      <c r="Q58" s="21"/>
      <c r="R58" s="21"/>
      <c r="S58" s="21"/>
      <c r="T58" s="21"/>
      <c r="U58" s="21"/>
      <c r="V58" s="21"/>
    </row>
    <row r="59" spans="1:22" s="11" customFormat="1" ht="25.5" customHeight="1" x14ac:dyDescent="0.25">
      <c r="A59" s="99"/>
      <c r="B59" s="99"/>
      <c r="C59" s="84"/>
      <c r="D59" s="85"/>
      <c r="E59" s="335">
        <f t="shared" si="0"/>
        <v>0</v>
      </c>
      <c r="F59" s="198"/>
      <c r="G59" s="337" t="str">
        <f t="shared" si="1"/>
        <v xml:space="preserve"> </v>
      </c>
      <c r="H59" s="198"/>
      <c r="I59" s="337" t="str">
        <f t="shared" si="2"/>
        <v xml:space="preserve"> </v>
      </c>
      <c r="J59" s="459">
        <f t="shared" si="3"/>
        <v>0</v>
      </c>
      <c r="K59" s="460"/>
      <c r="L59" s="342">
        <f t="shared" si="4"/>
        <v>0</v>
      </c>
      <c r="M59" s="343" t="e">
        <f t="shared" si="5"/>
        <v>#DIV/0!</v>
      </c>
      <c r="N59" s="344"/>
      <c r="O59" s="341" t="str">
        <f t="shared" si="6"/>
        <v xml:space="preserve"> </v>
      </c>
      <c r="P59" s="109" t="str">
        <f t="shared" si="7"/>
        <v xml:space="preserve"> </v>
      </c>
      <c r="Q59" s="21"/>
      <c r="R59" s="21"/>
      <c r="S59" s="21"/>
      <c r="T59" s="21"/>
      <c r="U59" s="21"/>
      <c r="V59" s="21"/>
    </row>
    <row r="60" spans="1:22" s="11" customFormat="1" ht="25.5" customHeight="1" x14ac:dyDescent="0.25">
      <c r="A60" s="99"/>
      <c r="B60" s="99"/>
      <c r="C60" s="84"/>
      <c r="D60" s="85"/>
      <c r="E60" s="335">
        <f t="shared" si="0"/>
        <v>0</v>
      </c>
      <c r="F60" s="198"/>
      <c r="G60" s="337" t="str">
        <f t="shared" si="1"/>
        <v xml:space="preserve"> </v>
      </c>
      <c r="H60" s="198"/>
      <c r="I60" s="337" t="str">
        <f t="shared" si="2"/>
        <v xml:space="preserve"> </v>
      </c>
      <c r="J60" s="459">
        <f t="shared" si="3"/>
        <v>0</v>
      </c>
      <c r="K60" s="460"/>
      <c r="L60" s="342">
        <f t="shared" si="4"/>
        <v>0</v>
      </c>
      <c r="M60" s="343" t="e">
        <f t="shared" si="5"/>
        <v>#DIV/0!</v>
      </c>
      <c r="N60" s="344"/>
      <c r="O60" s="341" t="str">
        <f t="shared" si="6"/>
        <v xml:space="preserve"> </v>
      </c>
      <c r="P60" s="109" t="str">
        <f t="shared" si="7"/>
        <v xml:space="preserve"> </v>
      </c>
      <c r="Q60" s="21"/>
      <c r="R60" s="21"/>
      <c r="S60" s="21"/>
      <c r="T60" s="21"/>
      <c r="U60" s="21"/>
      <c r="V60" s="21"/>
    </row>
    <row r="61" spans="1:22" s="11" customFormat="1" ht="25.5" customHeight="1" x14ac:dyDescent="0.25">
      <c r="A61" s="99"/>
      <c r="B61" s="99"/>
      <c r="C61" s="84"/>
      <c r="D61" s="85"/>
      <c r="E61" s="335">
        <f t="shared" si="0"/>
        <v>0</v>
      </c>
      <c r="F61" s="198"/>
      <c r="G61" s="337" t="str">
        <f t="shared" si="1"/>
        <v xml:space="preserve"> </v>
      </c>
      <c r="H61" s="198"/>
      <c r="I61" s="337" t="str">
        <f t="shared" si="2"/>
        <v xml:space="preserve"> </v>
      </c>
      <c r="J61" s="459">
        <f t="shared" si="3"/>
        <v>0</v>
      </c>
      <c r="K61" s="460"/>
      <c r="L61" s="342">
        <f t="shared" si="4"/>
        <v>0</v>
      </c>
      <c r="M61" s="343" t="e">
        <f t="shared" si="5"/>
        <v>#DIV/0!</v>
      </c>
      <c r="N61" s="344"/>
      <c r="O61" s="341" t="str">
        <f t="shared" si="6"/>
        <v xml:space="preserve"> </v>
      </c>
      <c r="P61" s="109" t="str">
        <f t="shared" si="7"/>
        <v xml:space="preserve"> </v>
      </c>
      <c r="Q61" s="21"/>
      <c r="R61" s="21"/>
      <c r="S61" s="21"/>
      <c r="T61" s="21"/>
      <c r="U61" s="21"/>
      <c r="V61" s="21"/>
    </row>
    <row r="62" spans="1:22" s="11" customFormat="1" ht="25.5" customHeight="1" x14ac:dyDescent="0.25">
      <c r="A62" s="99"/>
      <c r="B62" s="99"/>
      <c r="C62" s="84"/>
      <c r="D62" s="85"/>
      <c r="E62" s="335">
        <f t="shared" si="0"/>
        <v>0</v>
      </c>
      <c r="F62" s="198"/>
      <c r="G62" s="337" t="str">
        <f t="shared" si="1"/>
        <v xml:space="preserve"> </v>
      </c>
      <c r="H62" s="198"/>
      <c r="I62" s="337" t="str">
        <f t="shared" si="2"/>
        <v xml:space="preserve"> </v>
      </c>
      <c r="J62" s="459">
        <f t="shared" si="3"/>
        <v>0</v>
      </c>
      <c r="K62" s="460"/>
      <c r="L62" s="342">
        <f t="shared" si="4"/>
        <v>0</v>
      </c>
      <c r="M62" s="343" t="e">
        <f t="shared" si="5"/>
        <v>#DIV/0!</v>
      </c>
      <c r="N62" s="344"/>
      <c r="O62" s="341" t="str">
        <f t="shared" si="6"/>
        <v xml:space="preserve"> </v>
      </c>
      <c r="P62" s="109" t="str">
        <f t="shared" si="7"/>
        <v xml:space="preserve"> </v>
      </c>
      <c r="Q62" s="21"/>
      <c r="R62" s="21"/>
      <c r="S62" s="21"/>
      <c r="T62" s="21"/>
      <c r="U62" s="21"/>
      <c r="V62" s="21"/>
    </row>
    <row r="63" spans="1:22" s="11" customFormat="1" ht="25.5" customHeight="1" x14ac:dyDescent="0.25">
      <c r="A63" s="99"/>
      <c r="B63" s="99"/>
      <c r="C63" s="84"/>
      <c r="D63" s="85"/>
      <c r="E63" s="335">
        <f t="shared" si="0"/>
        <v>0</v>
      </c>
      <c r="F63" s="198"/>
      <c r="G63" s="337" t="str">
        <f t="shared" si="1"/>
        <v xml:space="preserve"> </v>
      </c>
      <c r="H63" s="198"/>
      <c r="I63" s="337" t="str">
        <f t="shared" si="2"/>
        <v xml:space="preserve"> </v>
      </c>
      <c r="J63" s="459">
        <f t="shared" ref="J63" si="9">F63+H63</f>
        <v>0</v>
      </c>
      <c r="K63" s="460"/>
      <c r="L63" s="342"/>
      <c r="M63" s="343"/>
      <c r="N63" s="344"/>
      <c r="O63" s="341" t="str">
        <f t="shared" si="6"/>
        <v xml:space="preserve"> </v>
      </c>
      <c r="P63" s="109" t="str">
        <f t="shared" si="7"/>
        <v xml:space="preserve"> </v>
      </c>
      <c r="Q63" s="21"/>
      <c r="R63" s="21"/>
      <c r="S63" s="21"/>
      <c r="T63" s="21"/>
      <c r="U63" s="21"/>
      <c r="V63" s="21"/>
    </row>
    <row r="64" spans="1:22" s="11" customFormat="1" ht="25.5" customHeight="1" x14ac:dyDescent="0.25">
      <c r="A64" s="99"/>
      <c r="B64" s="99"/>
      <c r="C64" s="84"/>
      <c r="D64" s="85"/>
      <c r="E64" s="335">
        <f t="shared" si="0"/>
        <v>0</v>
      </c>
      <c r="F64" s="198"/>
      <c r="G64" s="337" t="str">
        <f t="shared" si="1"/>
        <v xml:space="preserve"> </v>
      </c>
      <c r="H64" s="198"/>
      <c r="I64" s="337" t="str">
        <f t="shared" si="2"/>
        <v xml:space="preserve"> </v>
      </c>
      <c r="J64" s="459">
        <f t="shared" si="3"/>
        <v>0</v>
      </c>
      <c r="K64" s="460"/>
      <c r="L64" s="342">
        <f t="shared" si="4"/>
        <v>0</v>
      </c>
      <c r="M64" s="343" t="e">
        <f t="shared" si="5"/>
        <v>#DIV/0!</v>
      </c>
      <c r="N64" s="344"/>
      <c r="O64" s="341" t="str">
        <f t="shared" si="6"/>
        <v xml:space="preserve"> </v>
      </c>
      <c r="P64" s="109" t="str">
        <f t="shared" si="7"/>
        <v xml:space="preserve"> </v>
      </c>
      <c r="Q64" s="21"/>
      <c r="R64" s="21"/>
      <c r="S64" s="21"/>
      <c r="T64" s="21"/>
      <c r="U64" s="21"/>
      <c r="V64" s="21"/>
    </row>
    <row r="65" spans="1:22" s="11" customFormat="1" ht="30" customHeight="1" x14ac:dyDescent="0.25">
      <c r="A65" s="232" t="s">
        <v>179</v>
      </c>
      <c r="B65" s="232"/>
      <c r="C65" s="233"/>
      <c r="D65" s="234"/>
      <c r="E65" s="335">
        <f t="shared" si="0"/>
        <v>0</v>
      </c>
      <c r="F65" s="235"/>
      <c r="G65" s="236"/>
      <c r="H65" s="235"/>
      <c r="I65" s="236"/>
      <c r="J65" s="459">
        <f>F65+H65</f>
        <v>0</v>
      </c>
      <c r="K65" s="460"/>
      <c r="L65" s="237">
        <f t="shared" ref="L65" si="10">C65*D65</f>
        <v>0</v>
      </c>
      <c r="M65" s="238" t="e">
        <f t="shared" ref="M65" si="11">K65/L65</f>
        <v>#DIV/0!</v>
      </c>
      <c r="N65" s="239"/>
      <c r="O65" s="240" t="str">
        <f>IF(C65=0," ",J65/E65)</f>
        <v xml:space="preserve"> </v>
      </c>
      <c r="P65" s="241"/>
      <c r="Q65" s="21"/>
      <c r="R65" s="21"/>
      <c r="S65" s="21"/>
      <c r="T65" s="21"/>
      <c r="U65" s="21"/>
      <c r="V65" s="21"/>
    </row>
    <row r="66" spans="1:22" s="34" customFormat="1" ht="30" customHeight="1" x14ac:dyDescent="0.3">
      <c r="A66" s="474" t="s">
        <v>180</v>
      </c>
      <c r="B66" s="475"/>
      <c r="C66" s="476"/>
      <c r="D66" s="476"/>
      <c r="E66" s="477"/>
      <c r="F66" s="336">
        <f>ROUND(SUM(F14:F65),0)</f>
        <v>0</v>
      </c>
      <c r="G66" s="86"/>
      <c r="H66" s="336">
        <f>ROUND(SUM(H14:H65),0)</f>
        <v>0</v>
      </c>
      <c r="I66" s="86"/>
      <c r="J66" s="461">
        <f>ROUND(SUM(F66:I66),0)</f>
        <v>0</v>
      </c>
      <c r="K66" s="462"/>
      <c r="L66" s="110"/>
      <c r="M66" s="111"/>
      <c r="N66" s="112"/>
      <c r="O66" s="113"/>
      <c r="P66" s="104"/>
      <c r="Q66" s="33"/>
      <c r="R66" s="33"/>
      <c r="S66" s="33"/>
      <c r="T66" s="33"/>
      <c r="U66" s="33"/>
      <c r="V66" s="33"/>
    </row>
    <row r="67" spans="1:22" customFormat="1" ht="12.75" x14ac:dyDescent="0.2">
      <c r="A67" s="415"/>
      <c r="B67" s="415"/>
      <c r="C67" s="415"/>
      <c r="D67" s="415"/>
      <c r="E67" s="415"/>
      <c r="F67" s="415"/>
      <c r="G67" s="415"/>
      <c r="H67" s="415"/>
      <c r="I67" s="415"/>
      <c r="J67" s="415"/>
      <c r="K67" s="415"/>
      <c r="L67" s="415"/>
      <c r="M67" s="415"/>
      <c r="N67" s="415"/>
      <c r="O67" s="415"/>
      <c r="P67" s="415"/>
      <c r="Q67" s="16"/>
      <c r="R67" s="16"/>
      <c r="S67" s="16"/>
      <c r="T67" s="16"/>
      <c r="U67" s="16"/>
      <c r="V67" s="16"/>
    </row>
    <row r="68" spans="1:22" customFormat="1" ht="12.75" x14ac:dyDescent="0.2">
      <c r="A68" s="415"/>
      <c r="B68" s="415"/>
      <c r="C68" s="415"/>
      <c r="D68" s="415"/>
      <c r="E68" s="415"/>
      <c r="F68" s="415"/>
      <c r="G68" s="415"/>
      <c r="H68" s="415"/>
      <c r="I68" s="415"/>
      <c r="J68" s="415"/>
      <c r="K68" s="415"/>
      <c r="L68" s="415"/>
      <c r="M68" s="415"/>
      <c r="N68" s="415"/>
      <c r="O68" s="415"/>
      <c r="P68" s="415"/>
      <c r="Q68" s="16"/>
      <c r="R68" s="16"/>
      <c r="S68" s="16"/>
      <c r="T68" s="16"/>
      <c r="U68" s="16"/>
      <c r="V68" s="16"/>
    </row>
    <row r="69" spans="1:22" customFormat="1" ht="12.75" x14ac:dyDescent="0.2">
      <c r="A69" s="415"/>
      <c r="B69" s="415"/>
      <c r="C69" s="415"/>
      <c r="D69" s="415"/>
      <c r="E69" s="87"/>
      <c r="F69" s="88"/>
      <c r="G69" s="415"/>
      <c r="H69" s="415"/>
      <c r="I69" s="415"/>
      <c r="J69" s="415"/>
      <c r="K69" s="415"/>
      <c r="L69" s="415"/>
      <c r="M69" s="415"/>
      <c r="N69" s="415"/>
      <c r="O69" s="415"/>
      <c r="P69" s="415"/>
      <c r="Q69" s="16"/>
      <c r="R69" s="16"/>
      <c r="S69" s="16"/>
      <c r="T69" s="16"/>
      <c r="U69" s="16"/>
      <c r="V69" s="16"/>
    </row>
    <row r="70" spans="1:22" customFormat="1" ht="12.75" x14ac:dyDescent="0.2">
      <c r="A70" s="415"/>
      <c r="B70" s="415"/>
      <c r="C70" s="415"/>
      <c r="D70" s="415"/>
      <c r="E70" s="415"/>
      <c r="F70" s="415"/>
      <c r="G70" s="415"/>
      <c r="H70" s="415"/>
      <c r="I70" s="415"/>
      <c r="J70" s="415"/>
      <c r="K70" s="415"/>
      <c r="L70" s="415"/>
      <c r="M70" s="415"/>
      <c r="N70" s="415"/>
      <c r="O70" s="415"/>
      <c r="P70" s="415"/>
      <c r="Q70" s="16"/>
      <c r="R70" s="16"/>
      <c r="S70" s="16"/>
      <c r="T70" s="16"/>
      <c r="U70" s="16"/>
      <c r="V70" s="16"/>
    </row>
    <row r="72" spans="1:22" x14ac:dyDescent="0.25">
      <c r="A72" s="81"/>
      <c r="B72" s="81"/>
    </row>
  </sheetData>
  <sheetProtection algorithmName="SHA-512" hashValue="SXUMJu//DVLEh7m7wI0V9OkV6yUzlGhwQ4fCF5YUqc7Z93CGM+ZWnhxj39DAKFVV64qHGdeLkZ9h8ExZv1U4CQ==" saltValue="xiTXbTQzPKpiMZu3nwlXFw==" spinCount="100000" sheet="1" selectLockedCells="1" sort="0"/>
  <protectedRanges>
    <protectedRange sqref="D14:E65" name="Range3"/>
    <protectedRange sqref="A11:B11 A14:B65" name="Range2"/>
    <protectedRange sqref="F11:J11" name="Range3_1"/>
    <protectedRange sqref="A67:B70" name="Range2_1"/>
  </protectedRanges>
  <mergeCells count="74">
    <mergeCell ref="O4:P4"/>
    <mergeCell ref="D8:D11"/>
    <mergeCell ref="A1:P1"/>
    <mergeCell ref="A2:P2"/>
    <mergeCell ref="O8:O11"/>
    <mergeCell ref="P8:P11"/>
    <mergeCell ref="E8:E11"/>
    <mergeCell ref="F8:I9"/>
    <mergeCell ref="F10:G10"/>
    <mergeCell ref="B8:B11"/>
    <mergeCell ref="D6:E6"/>
    <mergeCell ref="G6:P6"/>
    <mergeCell ref="B4:F4"/>
    <mergeCell ref="A66:E66"/>
    <mergeCell ref="A8:A11"/>
    <mergeCell ref="F7:I7"/>
    <mergeCell ref="H10:I10"/>
    <mergeCell ref="C8:C11"/>
    <mergeCell ref="J14:K14"/>
    <mergeCell ref="J8:K11"/>
    <mergeCell ref="J12:K12"/>
    <mergeCell ref="J15:K15"/>
    <mergeCell ref="J26:K26"/>
    <mergeCell ref="A13:P13"/>
    <mergeCell ref="J16:K16"/>
    <mergeCell ref="J17:K17"/>
    <mergeCell ref="J18:K18"/>
    <mergeCell ref="J19:K19"/>
    <mergeCell ref="J20:K20"/>
    <mergeCell ref="J21:K21"/>
    <mergeCell ref="J22:K22"/>
    <mergeCell ref="J23:K23"/>
    <mergeCell ref="J24:K24"/>
    <mergeCell ref="J25:K25"/>
    <mergeCell ref="J27:K27"/>
    <mergeCell ref="J28:K28"/>
    <mergeCell ref="J29:K29"/>
    <mergeCell ref="J30:K30"/>
    <mergeCell ref="J31:K31"/>
    <mergeCell ref="J32:K32"/>
    <mergeCell ref="J33:K33"/>
    <mergeCell ref="J34:K34"/>
    <mergeCell ref="J35:K35"/>
    <mergeCell ref="J50:K50"/>
    <mergeCell ref="J36:K36"/>
    <mergeCell ref="J37:K37"/>
    <mergeCell ref="J38:K38"/>
    <mergeCell ref="J39:K39"/>
    <mergeCell ref="J40:K40"/>
    <mergeCell ref="J41:K41"/>
    <mergeCell ref="J42:K42"/>
    <mergeCell ref="J43:K43"/>
    <mergeCell ref="J44:K44"/>
    <mergeCell ref="J45:K45"/>
    <mergeCell ref="J46:K46"/>
    <mergeCell ref="J66:K66"/>
    <mergeCell ref="J60:K60"/>
    <mergeCell ref="J61:K61"/>
    <mergeCell ref="J62:K62"/>
    <mergeCell ref="J64:K64"/>
    <mergeCell ref="J65:K65"/>
    <mergeCell ref="J47:K47"/>
    <mergeCell ref="J48:K48"/>
    <mergeCell ref="J49:K49"/>
    <mergeCell ref="J63:K63"/>
    <mergeCell ref="J56:K56"/>
    <mergeCell ref="J57:K57"/>
    <mergeCell ref="J58:K58"/>
    <mergeCell ref="J59:K59"/>
    <mergeCell ref="J51:K51"/>
    <mergeCell ref="J52:K52"/>
    <mergeCell ref="J53:K53"/>
    <mergeCell ref="J54:K54"/>
    <mergeCell ref="J55:K55"/>
  </mergeCells>
  <phoneticPr fontId="0" type="noConversion"/>
  <dataValidations count="7">
    <dataValidation type="decimal" operator="greaterThanOrEqual" allowBlank="1" showInputMessage="1" showErrorMessage="1" sqref="D14:E65" xr:uid="{00000000-0002-0000-0200-000000000000}">
      <formula1>0.1</formula1>
    </dataValidation>
    <dataValidation type="whole" operator="greaterThanOrEqual" allowBlank="1" showInputMessage="1" showErrorMessage="1" sqref="N14:N65" xr:uid="{00000000-0002-0000-0200-000001000000}">
      <formula1>0</formula1>
    </dataValidation>
    <dataValidation type="whole" allowBlank="1" showInputMessage="1" showErrorMessage="1" error="Enter whole number only" sqref="F14:F64 F66" xr:uid="{00000000-0002-0000-0200-000002000000}">
      <formula1>0</formula1>
      <formula2>10000000</formula2>
    </dataValidation>
    <dataValidation allowBlank="1" showInputMessage="1" showErrorMessage="1" error="Enter whole number only" sqref="H66" xr:uid="{00000000-0002-0000-0200-000003000000}"/>
    <dataValidation type="whole" allowBlank="1" showInputMessage="1" showErrorMessage="1" error="Enter whole number only" sqref="H14:H64" xr:uid="{00000000-0002-0000-0200-000004000000}">
      <formula1>0</formula1>
      <formula2>10000000000</formula2>
    </dataValidation>
    <dataValidation type="whole" allowBlank="1" showInputMessage="1" showErrorMessage="1" error="Enter whole number only" sqref="H65" xr:uid="{00000000-0002-0000-0200-000005000000}">
      <formula1>-10000000</formula1>
      <formula2>10000000</formula2>
    </dataValidation>
    <dataValidation type="whole" allowBlank="1" showInputMessage="1" showErrorMessage="1" error="Amount over or under $10,000,000" sqref="F65" xr:uid="{00000000-0002-0000-0200-000006000000}">
      <formula1>-10000000</formula1>
      <formula2>10000000</formula2>
    </dataValidation>
  </dataValidations>
  <printOptions horizontalCentered="1"/>
  <pageMargins left="0.25" right="0.25" top="0.5" bottom="0.5" header="0.5" footer="0.25"/>
  <pageSetup scale="57" fitToHeight="4" orientation="landscape" blackAndWhite="1" r:id="rId1"/>
  <headerFooter alignWithMargins="0">
    <oddFooter>&amp;CSalaries - 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2"/>
  <sheetViews>
    <sheetView showGridLines="0" view="pageBreakPreview" zoomScale="90" zoomScaleNormal="75" zoomScaleSheetLayoutView="90" workbookViewId="0">
      <selection activeCell="C12" sqref="C12"/>
    </sheetView>
  </sheetViews>
  <sheetFormatPr defaultRowHeight="15" x14ac:dyDescent="0.25"/>
  <cols>
    <col min="1" max="1" width="36.42578125" style="15" customWidth="1"/>
    <col min="2" max="2" width="31.5703125" style="15" customWidth="1"/>
    <col min="3" max="3" width="21.7109375" style="230" customWidth="1"/>
    <col min="4" max="4" width="18.5703125" style="230" customWidth="1"/>
    <col min="5" max="5" width="19.5703125" style="231" customWidth="1"/>
    <col min="6" max="6" width="18" style="121" customWidth="1"/>
    <col min="7" max="7" width="19.28515625" style="122" customWidth="1"/>
    <col min="8" max="8" width="13.42578125" style="15" customWidth="1"/>
    <col min="9" max="10" width="9.140625" style="1"/>
    <col min="11" max="11" width="11.28515625" style="1" customWidth="1"/>
    <col min="12" max="16" width="9.140625" style="1"/>
    <col min="17" max="17" width="2" style="1" customWidth="1"/>
    <col min="18" max="16384" width="9.140625" style="1"/>
  </cols>
  <sheetData>
    <row r="1" spans="1:17" s="220" customFormat="1" ht="23.25" x14ac:dyDescent="0.35">
      <c r="A1" s="524" t="s">
        <v>112</v>
      </c>
      <c r="B1" s="524"/>
      <c r="C1" s="524"/>
      <c r="D1" s="524"/>
      <c r="E1" s="524"/>
      <c r="F1" s="358"/>
      <c r="G1" s="359"/>
      <c r="H1" s="219"/>
    </row>
    <row r="2" spans="1:17" s="220" customFormat="1" ht="23.25" x14ac:dyDescent="0.35">
      <c r="A2" s="524" t="s">
        <v>181</v>
      </c>
      <c r="B2" s="524"/>
      <c r="C2" s="524"/>
      <c r="D2" s="524"/>
      <c r="E2" s="524"/>
      <c r="F2" s="358"/>
      <c r="G2" s="359"/>
      <c r="H2" s="219"/>
    </row>
    <row r="3" spans="1:17" s="34" customFormat="1" ht="25.15" customHeight="1" x14ac:dyDescent="0.3">
      <c r="A3" s="94" t="s">
        <v>114</v>
      </c>
      <c r="B3" s="522" t="str">
        <f>IF(CoverPage!$D$5&gt;0,CoverPage!$D$5," ")</f>
        <v xml:space="preserve"> </v>
      </c>
      <c r="C3" s="522"/>
      <c r="D3" s="522"/>
      <c r="E3" s="523"/>
      <c r="F3" s="360"/>
      <c r="G3" s="361"/>
      <c r="H3" s="33"/>
    </row>
    <row r="4" spans="1:17" s="34" customFormat="1" ht="25.15" customHeight="1" x14ac:dyDescent="0.3">
      <c r="A4" s="95" t="s">
        <v>145</v>
      </c>
      <c r="B4" s="103" t="str">
        <f>IF(CoverPage!$C$7&gt;0,CoverPage!$C$7,"  ")</f>
        <v xml:space="preserve">  </v>
      </c>
      <c r="C4" s="407" t="s">
        <v>182</v>
      </c>
      <c r="D4" s="96" t="str">
        <f>IF(CoverPage!$E$7&gt;0,CoverPage!$E$7," ")</f>
        <v xml:space="preserve"> </v>
      </c>
      <c r="E4" s="105"/>
      <c r="F4" s="360"/>
      <c r="G4" s="361"/>
      <c r="H4" s="33"/>
    </row>
    <row r="5" spans="1:17" s="34" customFormat="1" ht="25.15" customHeight="1" x14ac:dyDescent="0.4">
      <c r="A5" s="95" t="s">
        <v>148</v>
      </c>
      <c r="B5" s="539" t="str">
        <f>IF(CoverPage!$A$3&gt;0,CoverPage!$A$3," ")</f>
        <v xml:space="preserve"> </v>
      </c>
      <c r="C5" s="540"/>
      <c r="D5" s="540"/>
      <c r="E5" s="541"/>
      <c r="F5" s="221"/>
      <c r="G5" s="221"/>
      <c r="H5" s="221"/>
      <c r="I5" s="221"/>
      <c r="J5" s="221"/>
    </row>
    <row r="6" spans="1:17" s="34" customFormat="1" ht="25.15" customHeight="1" x14ac:dyDescent="0.3">
      <c r="A6" s="97" t="s">
        <v>183</v>
      </c>
      <c r="B6" s="251" t="str">
        <f>IF(CoverPage!$I$7=0,"  ",CoverPage!$I$7)</f>
        <v xml:space="preserve">  </v>
      </c>
      <c r="C6" s="542" t="s">
        <v>184</v>
      </c>
      <c r="D6" s="542"/>
      <c r="E6" s="252" t="str">
        <f>IF(CoverPage!$K$7&gt;0,CoverPage!$K$7," ")</f>
        <v xml:space="preserve"> </v>
      </c>
      <c r="F6" s="362"/>
      <c r="G6" s="363"/>
      <c r="H6" s="33"/>
    </row>
    <row r="7" spans="1:17" s="34" customFormat="1" ht="18.75" x14ac:dyDescent="0.3">
      <c r="A7" s="222"/>
      <c r="B7" s="223"/>
      <c r="C7" s="224"/>
      <c r="D7" s="224"/>
      <c r="E7" s="225"/>
      <c r="F7" s="362"/>
      <c r="G7" s="363"/>
      <c r="H7" s="33"/>
    </row>
    <row r="8" spans="1:17" s="228" customFormat="1" ht="18.75" x14ac:dyDescent="0.3">
      <c r="A8" s="534" t="s">
        <v>167</v>
      </c>
      <c r="B8" s="536"/>
      <c r="C8" s="534" t="s">
        <v>168</v>
      </c>
      <c r="D8" s="535"/>
      <c r="E8" s="226" t="s">
        <v>170</v>
      </c>
      <c r="F8" s="364"/>
      <c r="G8" s="364"/>
      <c r="H8" s="227"/>
    </row>
    <row r="9" spans="1:17" s="34" customFormat="1" ht="15" customHeight="1" x14ac:dyDescent="0.3">
      <c r="A9" s="528" t="s">
        <v>185</v>
      </c>
      <c r="B9" s="529"/>
      <c r="C9" s="537" t="s">
        <v>186</v>
      </c>
      <c r="D9" s="538"/>
      <c r="E9" s="525" t="s">
        <v>156</v>
      </c>
      <c r="F9" s="365"/>
      <c r="G9" s="366"/>
      <c r="H9" s="33"/>
    </row>
    <row r="10" spans="1:17" s="34" customFormat="1" ht="36.75" customHeight="1" x14ac:dyDescent="0.3">
      <c r="A10" s="530"/>
      <c r="B10" s="531"/>
      <c r="C10" s="538"/>
      <c r="D10" s="538"/>
      <c r="E10" s="526"/>
      <c r="F10" s="520" t="s">
        <v>187</v>
      </c>
      <c r="G10" s="521"/>
      <c r="H10" s="33"/>
    </row>
    <row r="11" spans="1:17" s="141" customFormat="1" ht="36.6" customHeight="1" x14ac:dyDescent="0.2">
      <c r="A11" s="532"/>
      <c r="B11" s="533"/>
      <c r="C11" s="229" t="s">
        <v>188</v>
      </c>
      <c r="D11" s="229" t="s">
        <v>189</v>
      </c>
      <c r="E11" s="527"/>
      <c r="F11" s="367" t="s">
        <v>188</v>
      </c>
      <c r="G11" s="368" t="s">
        <v>189</v>
      </c>
      <c r="H11" s="140"/>
    </row>
    <row r="12" spans="1:17" s="39" customFormat="1" ht="25.15" customHeight="1" x14ac:dyDescent="0.3">
      <c r="A12" s="514" t="s">
        <v>190</v>
      </c>
      <c r="B12" s="515"/>
      <c r="C12" s="196">
        <v>0</v>
      </c>
      <c r="D12" s="196">
        <v>0</v>
      </c>
      <c r="E12" s="345">
        <f t="shared" ref="E12:E21" si="0">SUM(C12:D12)</f>
        <v>0</v>
      </c>
      <c r="F12" s="369">
        <f>IFERROR(C12/'Salaries '!$F$66,0)</f>
        <v>0</v>
      </c>
      <c r="G12" s="369">
        <f>IFERROR(D12/'Salaries '!$H$66,0)</f>
        <v>0</v>
      </c>
      <c r="H12" s="510"/>
      <c r="I12" s="510"/>
      <c r="J12" s="510"/>
      <c r="K12" s="510"/>
      <c r="L12" s="510"/>
      <c r="M12" s="510"/>
      <c r="N12" s="510"/>
      <c r="O12" s="510"/>
      <c r="P12" s="510"/>
      <c r="Q12" s="510"/>
    </row>
    <row r="13" spans="1:17" s="39" customFormat="1" ht="25.15" customHeight="1" x14ac:dyDescent="0.3">
      <c r="A13" s="512" t="s">
        <v>191</v>
      </c>
      <c r="B13" s="513"/>
      <c r="C13" s="196">
        <v>0</v>
      </c>
      <c r="D13" s="196">
        <v>0</v>
      </c>
      <c r="E13" s="345">
        <f t="shared" si="0"/>
        <v>0</v>
      </c>
      <c r="F13" s="369">
        <f>IFERROR(C13/'Salaries '!$F$66,0)</f>
        <v>0</v>
      </c>
      <c r="G13" s="369">
        <f>IFERROR(D13/'Salaries '!$H$66,0)</f>
        <v>0</v>
      </c>
      <c r="H13" s="511"/>
      <c r="I13" s="511"/>
      <c r="J13" s="511"/>
      <c r="K13" s="511"/>
      <c r="L13" s="511"/>
      <c r="M13" s="511"/>
      <c r="N13" s="511"/>
      <c r="O13" s="511"/>
      <c r="P13" s="511"/>
      <c r="Q13" s="511"/>
    </row>
    <row r="14" spans="1:17" s="39" customFormat="1" ht="25.15" customHeight="1" x14ac:dyDescent="0.3">
      <c r="A14" s="512" t="s">
        <v>192</v>
      </c>
      <c r="B14" s="513"/>
      <c r="C14" s="196">
        <v>0</v>
      </c>
      <c r="D14" s="196">
        <v>0</v>
      </c>
      <c r="E14" s="345">
        <f t="shared" si="0"/>
        <v>0</v>
      </c>
      <c r="F14" s="369">
        <f>IFERROR(C14/'Salaries '!$F$66,0)</f>
        <v>0</v>
      </c>
      <c r="G14" s="369">
        <f>IFERROR(D14/'Salaries '!$H$66,0)</f>
        <v>0</v>
      </c>
      <c r="H14" s="38"/>
    </row>
    <row r="15" spans="1:17" s="39" customFormat="1" ht="25.15" customHeight="1" x14ac:dyDescent="0.3">
      <c r="A15" s="512" t="s">
        <v>193</v>
      </c>
      <c r="B15" s="513"/>
      <c r="C15" s="196">
        <v>0</v>
      </c>
      <c r="D15" s="196">
        <v>0</v>
      </c>
      <c r="E15" s="345">
        <f t="shared" si="0"/>
        <v>0</v>
      </c>
      <c r="F15" s="369">
        <f>IFERROR(C15/'Salaries '!$F$66,0)</f>
        <v>0</v>
      </c>
      <c r="G15" s="369">
        <f>IFERROR(D15/'Salaries '!$H$66,0)</f>
        <v>0</v>
      </c>
      <c r="H15" s="38"/>
    </row>
    <row r="16" spans="1:17" s="39" customFormat="1" ht="25.15" customHeight="1" x14ac:dyDescent="0.3">
      <c r="A16" s="512" t="s">
        <v>194</v>
      </c>
      <c r="B16" s="513"/>
      <c r="C16" s="196">
        <v>0</v>
      </c>
      <c r="D16" s="196">
        <v>0</v>
      </c>
      <c r="E16" s="345">
        <f t="shared" si="0"/>
        <v>0</v>
      </c>
      <c r="F16" s="369">
        <f>IFERROR(C16/'Salaries '!$F$66,0)</f>
        <v>0</v>
      </c>
      <c r="G16" s="369">
        <f>IFERROR(D16/'Salaries '!$H$66,0)</f>
        <v>0</v>
      </c>
      <c r="H16" s="38"/>
    </row>
    <row r="17" spans="1:8" s="39" customFormat="1" ht="25.15" customHeight="1" x14ac:dyDescent="0.3">
      <c r="A17" s="512" t="s">
        <v>195</v>
      </c>
      <c r="B17" s="513"/>
      <c r="C17" s="196">
        <v>0</v>
      </c>
      <c r="D17" s="196">
        <v>0</v>
      </c>
      <c r="E17" s="345">
        <f t="shared" si="0"/>
        <v>0</v>
      </c>
      <c r="F17" s="369">
        <f>IFERROR(C17/'Salaries '!$F$66,0)</f>
        <v>0</v>
      </c>
      <c r="G17" s="369">
        <f>IFERROR(D17/'Salaries '!$H$66,0)</f>
        <v>0</v>
      </c>
      <c r="H17" s="38"/>
    </row>
    <row r="18" spans="1:8" s="34" customFormat="1" ht="25.15" customHeight="1" x14ac:dyDescent="0.3">
      <c r="A18" s="512" t="s">
        <v>196</v>
      </c>
      <c r="B18" s="513"/>
      <c r="C18" s="197"/>
      <c r="D18" s="197"/>
      <c r="E18" s="346">
        <f t="shared" si="0"/>
        <v>0</v>
      </c>
      <c r="F18" s="369">
        <f>IFERROR(C18/'Salaries '!$F$66,0)</f>
        <v>0</v>
      </c>
      <c r="G18" s="369">
        <f>IFERROR(D18/'Salaries '!$H$66,0)</f>
        <v>0</v>
      </c>
      <c r="H18" s="33"/>
    </row>
    <row r="19" spans="1:8" s="34" customFormat="1" ht="25.15" customHeight="1" x14ac:dyDescent="0.3">
      <c r="A19" s="512"/>
      <c r="B19" s="513"/>
      <c r="C19" s="197"/>
      <c r="D19" s="197"/>
      <c r="E19" s="346">
        <f t="shared" si="0"/>
        <v>0</v>
      </c>
      <c r="F19" s="365"/>
      <c r="G19" s="365"/>
      <c r="H19" s="33"/>
    </row>
    <row r="20" spans="1:8" s="34" customFormat="1" ht="25.15" customHeight="1" x14ac:dyDescent="0.3">
      <c r="A20" s="516" t="str">
        <f>+IF(C12&gt;ROUND('Salaries '!F66*0.0765,0),"YOUR FICA MUST NOT EXCEED 7.65% OF SALARIES"," ")</f>
        <v xml:space="preserve"> </v>
      </c>
      <c r="B20" s="517"/>
      <c r="C20" s="197"/>
      <c r="D20" s="197"/>
      <c r="E20" s="346">
        <f t="shared" si="0"/>
        <v>0</v>
      </c>
      <c r="F20" s="365"/>
      <c r="G20" s="365"/>
      <c r="H20" s="33"/>
    </row>
    <row r="21" spans="1:8" s="34" customFormat="1" ht="25.15" customHeight="1" x14ac:dyDescent="0.3">
      <c r="A21" s="516" t="str">
        <f>+IF(D12&gt;ROUND('Salaries '!H66*0.0765,0),"YOUR FICA MUST NOT EXCEED 7.65% OF SALARIES"," ")</f>
        <v xml:space="preserve"> </v>
      </c>
      <c r="B21" s="517"/>
      <c r="C21" s="197"/>
      <c r="D21" s="197"/>
      <c r="E21" s="346">
        <f t="shared" si="0"/>
        <v>0</v>
      </c>
      <c r="F21" s="365"/>
      <c r="G21" s="365"/>
      <c r="H21" s="33"/>
    </row>
    <row r="22" spans="1:8" s="34" customFormat="1" ht="25.15" customHeight="1" x14ac:dyDescent="0.3">
      <c r="A22" s="518" t="s">
        <v>197</v>
      </c>
      <c r="B22" s="519"/>
      <c r="C22" s="348">
        <f>ROUND(SUM(C12:C21),0)</f>
        <v>0</v>
      </c>
      <c r="D22" s="348">
        <f>ROUND(SUM(D12:D21),0)</f>
        <v>0</v>
      </c>
      <c r="E22" s="347">
        <f>ROUND(SUM(E12:E21),0)</f>
        <v>0</v>
      </c>
      <c r="F22" s="362"/>
      <c r="G22" s="363"/>
    </row>
  </sheetData>
  <sheetProtection algorithmName="SHA-512" hashValue="FgBb26og869OOAbYQ2LgGI0657pJKn+AEu3XN3u9lTOS8wijnL8jQL5hCnCxQ4+l4C/H+WHzCmwBO/W/+koedw==" saltValue="gaVhzV+Mg+WXxDay/Vs3CA==" spinCount="100000" sheet="1" selectLockedCells="1"/>
  <protectedRanges>
    <protectedRange sqref="A12:B22" name="Range2"/>
  </protectedRanges>
  <mergeCells count="25">
    <mergeCell ref="F10:G10"/>
    <mergeCell ref="B3:E3"/>
    <mergeCell ref="A1:E1"/>
    <mergeCell ref="E9:E11"/>
    <mergeCell ref="A9:B11"/>
    <mergeCell ref="C8:D8"/>
    <mergeCell ref="A8:B8"/>
    <mergeCell ref="C9:D10"/>
    <mergeCell ref="A2:E2"/>
    <mergeCell ref="B5:E5"/>
    <mergeCell ref="C6:D6"/>
    <mergeCell ref="A20:B20"/>
    <mergeCell ref="A21:B21"/>
    <mergeCell ref="A18:B18"/>
    <mergeCell ref="A22:B22"/>
    <mergeCell ref="A19:B19"/>
    <mergeCell ref="H12:K12"/>
    <mergeCell ref="H13:Q13"/>
    <mergeCell ref="L12:Q12"/>
    <mergeCell ref="A16:B16"/>
    <mergeCell ref="A17:B17"/>
    <mergeCell ref="A15:B15"/>
    <mergeCell ref="A12:B12"/>
    <mergeCell ref="A13:B13"/>
    <mergeCell ref="A14:B14"/>
  </mergeCells>
  <phoneticPr fontId="0" type="noConversion"/>
  <dataValidations count="2">
    <dataValidation allowBlank="1" showInputMessage="1" showErrorMessage="1" error="This cell is formulated and password protected.  You must enter the amount for each expense listed in the description column." sqref="C22:E22" xr:uid="{00000000-0002-0000-0300-000000000000}"/>
    <dataValidation type="whole" allowBlank="1" showInputMessage="1" showErrorMessage="1" error="Enter whole number only" sqref="C12:D21" xr:uid="{00000000-0002-0000-0300-000001000000}">
      <formula1>0</formula1>
      <formula2>100000000</formula2>
    </dataValidation>
  </dataValidations>
  <printOptions horizontalCentered="1"/>
  <pageMargins left="0.5" right="0.5" top="0.5" bottom="0.5" header="0.5" footer="0.25"/>
  <pageSetup scale="75" orientation="landscape" blackAndWhite="1" r:id="rId1"/>
  <headerFooter alignWithMargins="0">
    <oddFooter xml:space="preserve">&amp;CFringes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4"/>
  <sheetViews>
    <sheetView showGridLines="0" view="pageBreakPreview" zoomScale="75" zoomScaleNormal="80" zoomScaleSheetLayoutView="75" workbookViewId="0">
      <selection activeCell="D44" sqref="D44"/>
    </sheetView>
  </sheetViews>
  <sheetFormatPr defaultRowHeight="15" x14ac:dyDescent="0.25"/>
  <cols>
    <col min="1" max="1" width="12.85546875" style="119" customWidth="1"/>
    <col min="2" max="2" width="22.85546875" style="15" customWidth="1"/>
    <col min="3" max="3" width="19.7109375" style="15" customWidth="1"/>
    <col min="4" max="4" width="82.42578125" style="150" customWidth="1"/>
    <col min="5" max="6" width="20.7109375" style="148" customWidth="1"/>
    <col min="7" max="7" width="20.7109375" style="149" customWidth="1"/>
    <col min="8" max="8" width="0" style="121" hidden="1" customWidth="1"/>
    <col min="9" max="9" width="11.140625" style="122" hidden="1" customWidth="1"/>
    <col min="10" max="10" width="14" style="123" hidden="1" customWidth="1"/>
    <col min="11" max="11" width="13.42578125" style="15" customWidth="1"/>
    <col min="12" max="12" width="9.140625" style="15"/>
    <col min="13" max="16384" width="9.140625" style="1"/>
  </cols>
  <sheetData>
    <row r="1" spans="1:12" s="326" customFormat="1" ht="28.5" x14ac:dyDescent="0.45">
      <c r="A1" s="571" t="s">
        <v>112</v>
      </c>
      <c r="B1" s="572"/>
      <c r="C1" s="572"/>
      <c r="D1" s="572"/>
      <c r="E1" s="572"/>
      <c r="F1" s="572"/>
      <c r="G1" s="572"/>
      <c r="H1" s="312"/>
      <c r="I1" s="313"/>
      <c r="J1" s="314"/>
      <c r="K1" s="315"/>
      <c r="L1" s="315"/>
    </row>
    <row r="2" spans="1:12" s="327" customFormat="1" ht="23.25" x14ac:dyDescent="0.35">
      <c r="A2" s="573" t="s">
        <v>198</v>
      </c>
      <c r="B2" s="574"/>
      <c r="C2" s="574"/>
      <c r="D2" s="574"/>
      <c r="E2" s="574"/>
      <c r="F2" s="574"/>
      <c r="G2" s="574"/>
      <c r="H2" s="316"/>
      <c r="I2" s="317"/>
      <c r="J2" s="318"/>
      <c r="K2" s="319"/>
      <c r="L2" s="319"/>
    </row>
    <row r="3" spans="1:12" s="34" customFormat="1" ht="25.15" customHeight="1" x14ac:dyDescent="0.3">
      <c r="A3" s="582" t="s">
        <v>114</v>
      </c>
      <c r="B3" s="583"/>
      <c r="C3" s="584" t="str">
        <f>IF(CoverPage!$D$5&gt;0,CoverPage!$D$5," ")</f>
        <v xml:space="preserve"> </v>
      </c>
      <c r="D3" s="584"/>
      <c r="E3" s="38"/>
      <c r="F3" s="320" t="s">
        <v>199</v>
      </c>
      <c r="G3" s="286" t="str">
        <f>IF(CoverPage!$K$5&gt;0,CoverPage!$K$5," ")</f>
        <v xml:space="preserve"> </v>
      </c>
      <c r="H3" s="283"/>
      <c r="I3" s="33"/>
      <c r="J3" s="33"/>
      <c r="K3" s="33"/>
      <c r="L3" s="33"/>
    </row>
    <row r="4" spans="1:12" s="34" customFormat="1" ht="25.15" customHeight="1" x14ac:dyDescent="0.3">
      <c r="A4" s="38" t="s">
        <v>145</v>
      </c>
      <c r="B4" s="282" t="str">
        <f>IF(CoverPage!$C$7&gt;0,CoverPage!$C$7,"  ")</f>
        <v xml:space="preserve">  </v>
      </c>
      <c r="C4" s="321" t="s">
        <v>200</v>
      </c>
      <c r="D4" s="322" t="str">
        <f>IF(CoverPage!$E$7&gt;0,CoverPage!$E$7," ")</f>
        <v xml:space="preserve"> </v>
      </c>
      <c r="E4" s="38"/>
      <c r="F4" s="320"/>
      <c r="G4" s="286"/>
      <c r="H4" s="283"/>
      <c r="I4" s="33"/>
      <c r="J4" s="33"/>
      <c r="K4" s="33"/>
      <c r="L4" s="33"/>
    </row>
    <row r="5" spans="1:12" s="34" customFormat="1" ht="25.15" customHeight="1" x14ac:dyDescent="0.3">
      <c r="A5" s="38" t="s">
        <v>148</v>
      </c>
      <c r="C5" s="280" t="str">
        <f>IF(CoverPage!$A$3&gt;0,CoverPage!$A$3," ")</f>
        <v xml:space="preserve"> </v>
      </c>
      <c r="D5" s="280"/>
      <c r="E5" s="283"/>
      <c r="G5" s="280"/>
      <c r="H5" s="283"/>
      <c r="I5" s="33"/>
      <c r="J5" s="33"/>
      <c r="K5" s="33"/>
      <c r="L5" s="33"/>
    </row>
    <row r="6" spans="1:12" s="34" customFormat="1" ht="25.15" customHeight="1" x14ac:dyDescent="0.3">
      <c r="A6" s="38" t="s">
        <v>149</v>
      </c>
      <c r="C6" s="409" t="str">
        <f>IF(CoverPage!$I$7=0,"  ",CoverPage!$I$7)</f>
        <v xml:space="preserve">  </v>
      </c>
      <c r="D6" s="290" t="s">
        <v>150</v>
      </c>
      <c r="E6" s="409" t="str">
        <f>IF(CoverPage!$K$7&gt;0,CoverPage!$K$7," ")</f>
        <v xml:space="preserve"> </v>
      </c>
      <c r="F6" s="290"/>
      <c r="G6" s="323"/>
      <c r="H6" s="283"/>
      <c r="I6" s="33"/>
      <c r="J6" s="33"/>
      <c r="K6" s="33"/>
      <c r="L6" s="33"/>
    </row>
    <row r="7" spans="1:12" s="272" customFormat="1" x14ac:dyDescent="0.25">
      <c r="A7" s="119"/>
      <c r="B7" s="15"/>
      <c r="C7" s="16"/>
      <c r="D7" s="16"/>
      <c r="E7" s="266"/>
      <c r="F7" s="266"/>
      <c r="G7" s="324"/>
      <c r="H7" s="268"/>
      <c r="I7" s="269"/>
      <c r="J7" s="325"/>
      <c r="K7" s="15"/>
      <c r="L7" s="15"/>
    </row>
    <row r="8" spans="1:12" s="328" customFormat="1" x14ac:dyDescent="0.25">
      <c r="A8" s="124"/>
      <c r="B8" s="124"/>
      <c r="C8" s="577"/>
      <c r="D8" s="577"/>
      <c r="E8" s="579" t="s">
        <v>201</v>
      </c>
      <c r="F8" s="579"/>
      <c r="G8" s="125" t="s">
        <v>202</v>
      </c>
      <c r="H8" s="126"/>
      <c r="I8" s="126"/>
      <c r="J8" s="127"/>
      <c r="K8" s="119"/>
      <c r="L8" s="119"/>
    </row>
    <row r="9" spans="1:12" s="34" customFormat="1" ht="18" customHeight="1" x14ac:dyDescent="0.3">
      <c r="A9" s="587" t="s">
        <v>203</v>
      </c>
      <c r="B9" s="588" t="s">
        <v>204</v>
      </c>
      <c r="C9" s="575" t="s">
        <v>185</v>
      </c>
      <c r="D9" s="576"/>
      <c r="E9" s="578" t="str">
        <f>IF(D5&gt;0,D5," ")</f>
        <v xml:space="preserve"> </v>
      </c>
      <c r="F9" s="538"/>
      <c r="G9" s="580" t="s">
        <v>156</v>
      </c>
      <c r="H9" s="128" t="s">
        <v>157</v>
      </c>
      <c r="I9" s="129" t="s">
        <v>158</v>
      </c>
      <c r="J9" s="130"/>
      <c r="K9" s="33"/>
      <c r="L9" s="33"/>
    </row>
    <row r="10" spans="1:12" s="34" customFormat="1" ht="18.75" x14ac:dyDescent="0.3">
      <c r="A10" s="587"/>
      <c r="B10" s="588"/>
      <c r="C10" s="576"/>
      <c r="D10" s="576"/>
      <c r="E10" s="538"/>
      <c r="F10" s="538"/>
      <c r="G10" s="581"/>
      <c r="H10" s="128" t="s">
        <v>161</v>
      </c>
      <c r="I10" s="129" t="s">
        <v>162</v>
      </c>
      <c r="J10" s="130"/>
      <c r="K10" s="33"/>
      <c r="L10" s="33"/>
    </row>
    <row r="11" spans="1:12" s="34" customFormat="1" ht="21" customHeight="1" x14ac:dyDescent="0.3">
      <c r="A11" s="587"/>
      <c r="B11" s="588"/>
      <c r="C11" s="576"/>
      <c r="D11" s="576"/>
      <c r="E11" s="131" t="s">
        <v>188</v>
      </c>
      <c r="F11" s="131" t="s">
        <v>189</v>
      </c>
      <c r="G11" s="581"/>
      <c r="H11" s="128"/>
      <c r="I11" s="132"/>
      <c r="J11" s="130"/>
      <c r="K11" s="33"/>
      <c r="L11" s="33"/>
    </row>
    <row r="12" spans="1:12" s="329" customFormat="1" ht="12.75" x14ac:dyDescent="0.2">
      <c r="A12" s="133" t="s">
        <v>167</v>
      </c>
      <c r="B12" s="133" t="s">
        <v>168</v>
      </c>
      <c r="C12" s="579" t="s">
        <v>169</v>
      </c>
      <c r="D12" s="579"/>
      <c r="E12" s="414" t="s">
        <v>170</v>
      </c>
      <c r="F12" s="414" t="s">
        <v>171</v>
      </c>
      <c r="G12" s="133" t="s">
        <v>174</v>
      </c>
      <c r="H12" s="414"/>
      <c r="I12" s="414"/>
      <c r="J12" s="125"/>
      <c r="K12" s="161"/>
      <c r="L12" s="162"/>
    </row>
    <row r="13" spans="1:12" s="34" customFormat="1" ht="134.25" customHeight="1" x14ac:dyDescent="0.3">
      <c r="A13" s="557" t="s">
        <v>59</v>
      </c>
      <c r="B13" s="554" t="s">
        <v>205</v>
      </c>
      <c r="C13" s="134" t="s">
        <v>206</v>
      </c>
      <c r="D13" s="178" t="s">
        <v>207</v>
      </c>
      <c r="E13" s="32"/>
      <c r="F13" s="36"/>
      <c r="G13" s="36"/>
      <c r="H13" s="135"/>
      <c r="I13" s="132"/>
      <c r="J13" s="136"/>
      <c r="K13" s="543"/>
      <c r="L13" s="33"/>
    </row>
    <row r="14" spans="1:12" s="141" customFormat="1" ht="138.75" customHeight="1" x14ac:dyDescent="0.3">
      <c r="A14" s="555"/>
      <c r="B14" s="555"/>
      <c r="C14" s="134" t="s">
        <v>208</v>
      </c>
      <c r="D14" s="178" t="s">
        <v>209</v>
      </c>
      <c r="E14" s="36"/>
      <c r="F14" s="32"/>
      <c r="G14" s="36"/>
      <c r="H14" s="137" t="e">
        <f>#REF!*#REF!</f>
        <v>#REF!</v>
      </c>
      <c r="I14" s="138" t="e">
        <f>G14/H14</f>
        <v>#REF!</v>
      </c>
      <c r="J14" s="139"/>
      <c r="K14" s="544"/>
      <c r="L14" s="140"/>
    </row>
    <row r="15" spans="1:12" s="141" customFormat="1" ht="18.75" x14ac:dyDescent="0.3">
      <c r="A15" s="555"/>
      <c r="B15" s="555"/>
      <c r="C15" s="556" t="s">
        <v>210</v>
      </c>
      <c r="D15" s="556"/>
      <c r="E15" s="349">
        <f>SUM(E13:E14)</f>
        <v>0</v>
      </c>
      <c r="F15" s="349">
        <f>SUM(F13:F14)</f>
        <v>0</v>
      </c>
      <c r="G15" s="349">
        <f>SUM(E15:F15)</f>
        <v>0</v>
      </c>
      <c r="H15" s="137"/>
      <c r="I15" s="138"/>
      <c r="J15" s="139"/>
      <c r="K15" s="140"/>
      <c r="L15" s="140"/>
    </row>
    <row r="16" spans="1:12" s="34" customFormat="1" ht="18.75" x14ac:dyDescent="0.3">
      <c r="A16" s="557" t="s">
        <v>63</v>
      </c>
      <c r="B16" s="554" t="s">
        <v>211</v>
      </c>
      <c r="C16" s="134" t="s">
        <v>206</v>
      </c>
      <c r="D16" s="31"/>
      <c r="E16" s="32"/>
      <c r="F16" s="36"/>
      <c r="G16" s="36"/>
      <c r="H16" s="135"/>
      <c r="I16" s="132"/>
      <c r="J16" s="136"/>
      <c r="K16" s="33"/>
      <c r="L16" s="33"/>
    </row>
    <row r="17" spans="1:12" s="141" customFormat="1" ht="18.75" x14ac:dyDescent="0.2">
      <c r="A17" s="555"/>
      <c r="B17" s="555"/>
      <c r="C17" s="585" t="s">
        <v>208</v>
      </c>
      <c r="D17" s="31"/>
      <c r="E17" s="548"/>
      <c r="F17" s="545"/>
      <c r="G17" s="548"/>
      <c r="H17" s="137" t="e">
        <f>#REF!*#REF!</f>
        <v>#REF!</v>
      </c>
      <c r="I17" s="138" t="e">
        <f>G17/H17</f>
        <v>#REF!</v>
      </c>
      <c r="J17" s="139"/>
      <c r="K17" s="140"/>
      <c r="L17" s="140"/>
    </row>
    <row r="18" spans="1:12" s="141" customFormat="1" ht="37.5" x14ac:dyDescent="0.2">
      <c r="A18" s="555"/>
      <c r="B18" s="555"/>
      <c r="C18" s="586"/>
      <c r="D18" s="143" t="s">
        <v>212</v>
      </c>
      <c r="E18" s="550"/>
      <c r="F18" s="547"/>
      <c r="G18" s="550"/>
      <c r="H18" s="137"/>
      <c r="I18" s="138"/>
      <c r="J18" s="139"/>
      <c r="K18" s="140"/>
      <c r="L18" s="140"/>
    </row>
    <row r="19" spans="1:12" s="141" customFormat="1" ht="18.75" x14ac:dyDescent="0.3">
      <c r="A19" s="555"/>
      <c r="B19" s="555"/>
      <c r="C19" s="556" t="s">
        <v>213</v>
      </c>
      <c r="D19" s="556"/>
      <c r="E19" s="349">
        <f>SUM(E16:E18)</f>
        <v>0</v>
      </c>
      <c r="F19" s="349">
        <f>SUM(F16:F18)</f>
        <v>0</v>
      </c>
      <c r="G19" s="349">
        <f>SUM(E19:F19)</f>
        <v>0</v>
      </c>
      <c r="H19" s="137"/>
      <c r="I19" s="138"/>
      <c r="J19" s="139"/>
      <c r="K19" s="386"/>
      <c r="L19" s="140"/>
    </row>
    <row r="20" spans="1:12" s="34" customFormat="1" ht="18.75" hidden="1" x14ac:dyDescent="0.3">
      <c r="A20" s="557" t="s">
        <v>214</v>
      </c>
      <c r="B20" s="554" t="s">
        <v>215</v>
      </c>
      <c r="C20" s="134" t="s">
        <v>206</v>
      </c>
      <c r="D20" s="188" t="s">
        <v>216</v>
      </c>
      <c r="E20" s="142"/>
      <c r="F20" s="142"/>
      <c r="G20" s="142"/>
      <c r="H20" s="33"/>
      <c r="I20" s="33"/>
      <c r="J20" s="33"/>
      <c r="K20" s="33"/>
      <c r="L20" s="33"/>
    </row>
    <row r="21" spans="1:12" s="34" customFormat="1" ht="18.75" hidden="1" x14ac:dyDescent="0.3">
      <c r="A21" s="555"/>
      <c r="B21" s="555"/>
      <c r="C21" s="134" t="s">
        <v>217</v>
      </c>
      <c r="D21" s="188" t="s">
        <v>216</v>
      </c>
      <c r="E21" s="142"/>
      <c r="F21" s="142"/>
      <c r="G21" s="142"/>
      <c r="H21" s="33"/>
      <c r="I21" s="33"/>
      <c r="J21" s="33"/>
      <c r="K21" s="33"/>
      <c r="L21" s="33"/>
    </row>
    <row r="22" spans="1:12" s="34" customFormat="1" ht="18.75" hidden="1" x14ac:dyDescent="0.3">
      <c r="A22" s="555"/>
      <c r="B22" s="555"/>
      <c r="C22" s="556" t="s">
        <v>218</v>
      </c>
      <c r="D22" s="556"/>
      <c r="E22" s="184">
        <f>SUM(E20:E21)</f>
        <v>0</v>
      </c>
      <c r="F22" s="184">
        <f>SUM(F20:F21)</f>
        <v>0</v>
      </c>
      <c r="G22" s="184">
        <f>SUM(G20:G21)</f>
        <v>0</v>
      </c>
      <c r="H22" s="33"/>
      <c r="I22" s="33"/>
      <c r="J22" s="33"/>
      <c r="K22" s="33"/>
      <c r="L22" s="33"/>
    </row>
    <row r="23" spans="1:12" s="141" customFormat="1" ht="37.5" hidden="1" x14ac:dyDescent="0.3">
      <c r="A23" s="412" t="s">
        <v>219</v>
      </c>
      <c r="B23" s="413" t="s">
        <v>220</v>
      </c>
      <c r="C23" s="134" t="s">
        <v>206</v>
      </c>
      <c r="D23" s="188" t="s">
        <v>216</v>
      </c>
      <c r="E23" s="199"/>
      <c r="F23" s="142"/>
      <c r="G23" s="35">
        <f>SUM(E23:F23)</f>
        <v>0</v>
      </c>
      <c r="H23" s="137"/>
      <c r="I23" s="138"/>
      <c r="J23" s="139"/>
      <c r="K23" s="140"/>
      <c r="L23" s="140"/>
    </row>
    <row r="24" spans="1:12" s="34" customFormat="1" ht="110.25" customHeight="1" x14ac:dyDescent="0.3">
      <c r="A24" s="557" t="s">
        <v>80</v>
      </c>
      <c r="B24" s="554" t="s">
        <v>221</v>
      </c>
      <c r="C24" s="134" t="s">
        <v>206</v>
      </c>
      <c r="D24" s="151" t="s">
        <v>87</v>
      </c>
      <c r="E24" s="32"/>
      <c r="F24" s="36"/>
      <c r="G24" s="36"/>
      <c r="H24" s="135"/>
      <c r="I24" s="132"/>
      <c r="J24" s="136"/>
      <c r="K24" s="543"/>
      <c r="L24" s="33"/>
    </row>
    <row r="25" spans="1:12" s="141" customFormat="1" ht="105" customHeight="1" x14ac:dyDescent="0.3">
      <c r="A25" s="555"/>
      <c r="B25" s="555"/>
      <c r="C25" s="134" t="s">
        <v>208</v>
      </c>
      <c r="D25" s="151" t="s">
        <v>222</v>
      </c>
      <c r="E25" s="142"/>
      <c r="F25" s="32"/>
      <c r="G25" s="36"/>
      <c r="H25" s="137" t="e">
        <f>#REF!*#REF!</f>
        <v>#REF!</v>
      </c>
      <c r="I25" s="138" t="e">
        <f>G25/H25</f>
        <v>#REF!</v>
      </c>
      <c r="J25" s="139"/>
      <c r="K25" s="544"/>
      <c r="L25" s="140"/>
    </row>
    <row r="26" spans="1:12" s="141" customFormat="1" ht="18.75" x14ac:dyDescent="0.3">
      <c r="A26" s="555"/>
      <c r="B26" s="555"/>
      <c r="C26" s="556" t="s">
        <v>223</v>
      </c>
      <c r="D26" s="556"/>
      <c r="E26" s="349">
        <f>SUM(E24:E25)</f>
        <v>0</v>
      </c>
      <c r="F26" s="349">
        <f>SUM(F24:F25)</f>
        <v>0</v>
      </c>
      <c r="G26" s="349">
        <f>SUM(E26:F26)</f>
        <v>0</v>
      </c>
      <c r="H26" s="137"/>
      <c r="I26" s="138"/>
      <c r="J26" s="139"/>
      <c r="K26" s="140"/>
      <c r="L26" s="140"/>
    </row>
    <row r="27" spans="1:12" s="34" customFormat="1" ht="18.75" x14ac:dyDescent="0.3">
      <c r="A27" s="557" t="s">
        <v>88</v>
      </c>
      <c r="B27" s="554" t="s">
        <v>224</v>
      </c>
      <c r="C27" s="134" t="s">
        <v>206</v>
      </c>
      <c r="D27" s="31"/>
      <c r="E27" s="32"/>
      <c r="F27" s="142"/>
      <c r="G27" s="142"/>
      <c r="H27" s="33"/>
      <c r="I27" s="33"/>
      <c r="J27" s="33"/>
      <c r="K27" s="33"/>
      <c r="L27" s="33"/>
    </row>
    <row r="28" spans="1:12" s="34" customFormat="1" ht="18.75" x14ac:dyDescent="0.3">
      <c r="A28" s="555"/>
      <c r="B28" s="555"/>
      <c r="C28" s="134" t="s">
        <v>217</v>
      </c>
      <c r="D28" s="31"/>
      <c r="E28" s="142"/>
      <c r="F28" s="32"/>
      <c r="G28" s="142"/>
      <c r="H28" s="33"/>
      <c r="I28" s="33"/>
      <c r="J28" s="33"/>
      <c r="K28" s="33"/>
      <c r="L28" s="33"/>
    </row>
    <row r="29" spans="1:12" s="34" customFormat="1" ht="18.75" x14ac:dyDescent="0.3">
      <c r="A29" s="555"/>
      <c r="B29" s="555"/>
      <c r="C29" s="556" t="s">
        <v>225</v>
      </c>
      <c r="D29" s="556"/>
      <c r="E29" s="349">
        <f>SUM(E27:E28)</f>
        <v>0</v>
      </c>
      <c r="F29" s="349">
        <f>SUM(F27:F28)</f>
        <v>0</v>
      </c>
      <c r="G29" s="349">
        <f>SUM(E29:F29)</f>
        <v>0</v>
      </c>
      <c r="H29" s="33"/>
      <c r="I29" s="33"/>
      <c r="J29" s="33"/>
      <c r="K29" s="33"/>
      <c r="L29" s="33"/>
    </row>
    <row r="30" spans="1:12" s="34" customFormat="1" ht="93.75" hidden="1" x14ac:dyDescent="0.3">
      <c r="A30" s="179" t="s">
        <v>226</v>
      </c>
      <c r="B30" s="181" t="s">
        <v>227</v>
      </c>
      <c r="C30" s="180" t="s">
        <v>206</v>
      </c>
      <c r="D30" s="183" t="s">
        <v>228</v>
      </c>
      <c r="E30" s="142"/>
      <c r="F30" s="165"/>
      <c r="G30" s="185">
        <f>SUM(E30:F30)</f>
        <v>0</v>
      </c>
      <c r="H30" s="33"/>
      <c r="I30" s="33"/>
      <c r="J30" s="33"/>
      <c r="K30" s="33"/>
      <c r="L30" s="33"/>
    </row>
    <row r="31" spans="1:12" s="34" customFormat="1" ht="96.75" customHeight="1" x14ac:dyDescent="0.3">
      <c r="A31" s="557" t="s">
        <v>99</v>
      </c>
      <c r="B31" s="558" t="s">
        <v>229</v>
      </c>
      <c r="C31" s="561" t="s">
        <v>206</v>
      </c>
      <c r="D31" s="242" t="s">
        <v>230</v>
      </c>
      <c r="E31" s="545"/>
      <c r="F31" s="548"/>
      <c r="G31" s="548"/>
      <c r="H31" s="33"/>
      <c r="I31" s="33"/>
      <c r="J31" s="33"/>
      <c r="K31" s="33"/>
      <c r="L31" s="33"/>
    </row>
    <row r="32" spans="1:12" s="34" customFormat="1" ht="18.75" x14ac:dyDescent="0.3">
      <c r="A32" s="557"/>
      <c r="B32" s="559"/>
      <c r="C32" s="562"/>
      <c r="D32" s="203" t="s">
        <v>231</v>
      </c>
      <c r="E32" s="546"/>
      <c r="F32" s="549"/>
      <c r="G32" s="549"/>
      <c r="H32" s="33"/>
      <c r="I32" s="33"/>
      <c r="J32" s="33"/>
      <c r="K32" s="33"/>
      <c r="L32" s="33"/>
    </row>
    <row r="33" spans="1:12" s="34" customFormat="1" ht="18.75" x14ac:dyDescent="0.3">
      <c r="A33" s="557"/>
      <c r="B33" s="559"/>
      <c r="C33" s="562"/>
      <c r="D33" s="204" t="s">
        <v>232</v>
      </c>
      <c r="E33" s="546"/>
      <c r="F33" s="549"/>
      <c r="G33" s="549"/>
      <c r="H33" s="33"/>
      <c r="I33" s="33"/>
      <c r="J33" s="33"/>
      <c r="K33" s="33"/>
      <c r="L33" s="33"/>
    </row>
    <row r="34" spans="1:12" s="34" customFormat="1" ht="18.75" x14ac:dyDescent="0.3">
      <c r="A34" s="557"/>
      <c r="B34" s="559"/>
      <c r="C34" s="563"/>
      <c r="D34" s="205" t="s">
        <v>233</v>
      </c>
      <c r="E34" s="547"/>
      <c r="F34" s="550"/>
      <c r="G34" s="550"/>
      <c r="H34" s="33"/>
      <c r="I34" s="33"/>
      <c r="J34" s="33"/>
      <c r="K34" s="33"/>
      <c r="L34" s="33"/>
    </row>
    <row r="35" spans="1:12" s="34" customFormat="1" ht="18.75" hidden="1" x14ac:dyDescent="0.3">
      <c r="A35" s="555"/>
      <c r="B35" s="559"/>
      <c r="C35" s="561" t="s">
        <v>208</v>
      </c>
      <c r="D35" s="186" t="s">
        <v>230</v>
      </c>
      <c r="E35" s="548"/>
      <c r="F35" s="548"/>
      <c r="G35" s="548"/>
      <c r="H35" s="33"/>
      <c r="I35" s="33"/>
      <c r="J35" s="33"/>
      <c r="K35" s="33"/>
      <c r="L35" s="33"/>
    </row>
    <row r="36" spans="1:12" s="34" customFormat="1" ht="18.75" hidden="1" x14ac:dyDescent="0.3">
      <c r="A36" s="555"/>
      <c r="B36" s="559"/>
      <c r="C36" s="562"/>
      <c r="D36" s="203" t="s">
        <v>231</v>
      </c>
      <c r="E36" s="549"/>
      <c r="F36" s="549"/>
      <c r="G36" s="549"/>
      <c r="H36" s="33"/>
      <c r="I36" s="33"/>
      <c r="J36" s="33"/>
      <c r="K36" s="33"/>
      <c r="L36" s="33"/>
    </row>
    <row r="37" spans="1:12" s="34" customFormat="1" ht="18.75" hidden="1" x14ac:dyDescent="0.3">
      <c r="A37" s="555"/>
      <c r="B37" s="559"/>
      <c r="C37" s="562"/>
      <c r="D37" s="204" t="s">
        <v>232</v>
      </c>
      <c r="E37" s="549"/>
      <c r="F37" s="549"/>
      <c r="G37" s="549"/>
      <c r="H37" s="33"/>
      <c r="I37" s="33"/>
      <c r="J37" s="33"/>
      <c r="K37" s="33"/>
      <c r="L37" s="33"/>
    </row>
    <row r="38" spans="1:12" s="34" customFormat="1" ht="18.75" hidden="1" x14ac:dyDescent="0.3">
      <c r="A38" s="555"/>
      <c r="B38" s="559"/>
      <c r="C38" s="563"/>
      <c r="D38" s="205" t="s">
        <v>233</v>
      </c>
      <c r="E38" s="550"/>
      <c r="F38" s="550"/>
      <c r="G38" s="550"/>
      <c r="H38" s="33"/>
      <c r="I38" s="33"/>
      <c r="J38" s="33"/>
      <c r="K38" s="33"/>
      <c r="L38" s="33"/>
    </row>
    <row r="39" spans="1:12" s="34" customFormat="1" ht="18.75" x14ac:dyDescent="0.3">
      <c r="A39" s="555"/>
      <c r="B39" s="560"/>
      <c r="C39" s="556" t="s">
        <v>234</v>
      </c>
      <c r="D39" s="556"/>
      <c r="E39" s="349">
        <f>SUM(E31:E35)</f>
        <v>0</v>
      </c>
      <c r="F39" s="349">
        <f>SUM(F31:F35)</f>
        <v>0</v>
      </c>
      <c r="G39" s="349">
        <f>SUM(E39:F39)</f>
        <v>0</v>
      </c>
      <c r="H39" s="33"/>
      <c r="I39" s="33"/>
      <c r="J39" s="33"/>
      <c r="K39" s="33"/>
      <c r="L39" s="33"/>
    </row>
    <row r="40" spans="1:12" s="141" customFormat="1" ht="73.5" hidden="1" customHeight="1" x14ac:dyDescent="0.3">
      <c r="A40" s="182" t="s">
        <v>103</v>
      </c>
      <c r="B40" s="413" t="s">
        <v>235</v>
      </c>
      <c r="C40" s="180" t="s">
        <v>208</v>
      </c>
      <c r="D40" s="183" t="s">
        <v>236</v>
      </c>
      <c r="E40" s="37"/>
      <c r="F40" s="37"/>
      <c r="G40" s="185">
        <f>SUM(E40:F40)</f>
        <v>0</v>
      </c>
      <c r="H40" s="140"/>
      <c r="I40" s="140"/>
      <c r="J40" s="140"/>
      <c r="K40" s="140"/>
      <c r="L40" s="140"/>
    </row>
    <row r="41" spans="1:12" s="34" customFormat="1" ht="18.75" x14ac:dyDescent="0.3">
      <c r="A41" s="557" t="s">
        <v>106</v>
      </c>
      <c r="B41" s="554" t="s">
        <v>237</v>
      </c>
      <c r="C41" s="134" t="s">
        <v>206</v>
      </c>
      <c r="D41" s="31"/>
      <c r="E41" s="32"/>
      <c r="F41" s="36"/>
      <c r="G41" s="36"/>
      <c r="H41" s="33"/>
      <c r="I41" s="33"/>
      <c r="J41" s="33"/>
      <c r="K41" s="33"/>
      <c r="L41" s="33"/>
    </row>
    <row r="42" spans="1:12" s="34" customFormat="1" ht="18.75" x14ac:dyDescent="0.3">
      <c r="A42" s="555"/>
      <c r="B42" s="555"/>
      <c r="C42" s="134" t="s">
        <v>208</v>
      </c>
      <c r="D42" s="31"/>
      <c r="E42" s="36"/>
      <c r="F42" s="32"/>
      <c r="G42" s="36"/>
      <c r="H42" s="33"/>
      <c r="I42" s="33"/>
      <c r="J42" s="33"/>
      <c r="K42" s="33"/>
      <c r="L42" s="33"/>
    </row>
    <row r="43" spans="1:12" s="34" customFormat="1" ht="18.75" x14ac:dyDescent="0.3">
      <c r="A43" s="555"/>
      <c r="B43" s="555"/>
      <c r="C43" s="556" t="s">
        <v>238</v>
      </c>
      <c r="D43" s="556"/>
      <c r="E43" s="349">
        <f>SUM(E41:E42)</f>
        <v>0</v>
      </c>
      <c r="F43" s="349">
        <f>SUM(F41:F42)</f>
        <v>0</v>
      </c>
      <c r="G43" s="349">
        <f>SUM(E43:F43)</f>
        <v>0</v>
      </c>
      <c r="H43" s="33"/>
      <c r="I43" s="33"/>
      <c r="J43" s="33"/>
      <c r="K43" s="385"/>
      <c r="L43" s="33"/>
    </row>
    <row r="44" spans="1:12" s="34" customFormat="1" ht="73.5" customHeight="1" x14ac:dyDescent="0.3">
      <c r="A44" s="551" t="s">
        <v>109</v>
      </c>
      <c r="B44" s="567" t="s">
        <v>239</v>
      </c>
      <c r="C44" s="565" t="s">
        <v>206</v>
      </c>
      <c r="D44" s="214" t="s">
        <v>240</v>
      </c>
      <c r="E44" s="568"/>
      <c r="F44" s="570"/>
      <c r="G44" s="564">
        <f>SUM(E44:F47)</f>
        <v>0</v>
      </c>
      <c r="H44" s="33"/>
      <c r="I44" s="33"/>
      <c r="J44" s="33"/>
      <c r="K44" s="33"/>
      <c r="L44" s="33"/>
    </row>
    <row r="45" spans="1:12" s="34" customFormat="1" ht="18.75" x14ac:dyDescent="0.3">
      <c r="A45" s="552"/>
      <c r="B45" s="567"/>
      <c r="C45" s="566"/>
      <c r="D45" s="144" t="s">
        <v>241</v>
      </c>
      <c r="E45" s="569"/>
      <c r="F45" s="570"/>
      <c r="G45" s="564"/>
      <c r="H45" s="33"/>
      <c r="I45" s="33"/>
      <c r="J45" s="33"/>
      <c r="K45" s="33"/>
      <c r="L45" s="33"/>
    </row>
    <row r="46" spans="1:12" s="34" customFormat="1" ht="37.5" x14ac:dyDescent="0.3">
      <c r="A46" s="552"/>
      <c r="B46" s="567"/>
      <c r="C46" s="565"/>
      <c r="D46" s="145" t="s">
        <v>242</v>
      </c>
      <c r="E46" s="568"/>
      <c r="F46" s="570"/>
      <c r="G46" s="564"/>
      <c r="H46" s="33"/>
      <c r="I46" s="33"/>
      <c r="J46" s="33"/>
      <c r="K46" s="33"/>
      <c r="L46" s="33"/>
    </row>
    <row r="47" spans="1:12" s="34" customFormat="1" ht="37.5" x14ac:dyDescent="0.3">
      <c r="A47" s="553"/>
      <c r="B47" s="567"/>
      <c r="C47" s="565"/>
      <c r="D47" s="146" t="s">
        <v>243</v>
      </c>
      <c r="E47" s="568"/>
      <c r="F47" s="570"/>
      <c r="G47" s="564"/>
      <c r="H47" s="33"/>
      <c r="I47" s="33"/>
      <c r="J47" s="33"/>
      <c r="K47" s="33"/>
      <c r="L47" s="33"/>
    </row>
    <row r="48" spans="1:12" s="330" customFormat="1" ht="12.75" x14ac:dyDescent="0.2">
      <c r="A48" s="16"/>
      <c r="B48" s="16"/>
      <c r="C48" s="16"/>
      <c r="D48" s="120"/>
      <c r="E48" s="120"/>
      <c r="F48" s="120"/>
      <c r="G48" s="120"/>
      <c r="H48" s="16"/>
      <c r="I48" s="16"/>
      <c r="J48" s="16"/>
      <c r="K48" s="16"/>
      <c r="L48" s="16"/>
    </row>
    <row r="49" spans="1:12" customFormat="1" x14ac:dyDescent="0.25">
      <c r="A49" s="16"/>
      <c r="B49" s="16"/>
      <c r="C49" s="16"/>
      <c r="D49" s="170"/>
      <c r="E49" s="120"/>
      <c r="F49" s="120"/>
      <c r="G49" s="120"/>
      <c r="H49" s="16"/>
      <c r="I49" s="16"/>
      <c r="J49" s="16"/>
      <c r="K49" s="16"/>
      <c r="L49" s="16"/>
    </row>
    <row r="54" spans="1:12" x14ac:dyDescent="0.25">
      <c r="D54" s="147"/>
    </row>
  </sheetData>
  <sheetProtection algorithmName="SHA-512" hashValue="Jlf0Hkp72IBvmenECHEsEaDcWIBYugPT9huaMK7ljZiGgeDN1Bc9vSN5ewErO71tGwYZhdIoJjQBM4SEyHRrZg==" saltValue="dS9XyUqXqloAw+GImaDBwA==" spinCount="100000" sheet="1" selectLockedCells="1"/>
  <protectedRanges>
    <protectedRange sqref="C20:C21 C22:D22 D26 C29:D29 D21 C44 C30 D28 C15:D19 C31:D39 C23:C28 C40 C41:D43 C13 C14" name="Range2"/>
    <protectedRange sqref="D27 D20 D30 D23 D40" name="Range2_1"/>
    <protectedRange sqref="D13" name="Range2_4"/>
    <protectedRange sqref="D14" name="Range2_5"/>
    <protectedRange sqref="D24" name="Range2_2_1"/>
    <protectedRange sqref="D25" name="Range2_3_1"/>
  </protectedRanges>
  <mergeCells count="53">
    <mergeCell ref="A20:A22"/>
    <mergeCell ref="A3:B3"/>
    <mergeCell ref="C15:D15"/>
    <mergeCell ref="A13:A15"/>
    <mergeCell ref="B13:B15"/>
    <mergeCell ref="C3:D3"/>
    <mergeCell ref="C12:D12"/>
    <mergeCell ref="C22:D22"/>
    <mergeCell ref="C17:C18"/>
    <mergeCell ref="A9:A11"/>
    <mergeCell ref="B9:B11"/>
    <mergeCell ref="C19:D19"/>
    <mergeCell ref="A16:A19"/>
    <mergeCell ref="B16:B19"/>
    <mergeCell ref="A1:G1"/>
    <mergeCell ref="A2:G2"/>
    <mergeCell ref="C9:D11"/>
    <mergeCell ref="C8:D8"/>
    <mergeCell ref="E9:F10"/>
    <mergeCell ref="E8:F8"/>
    <mergeCell ref="G9:G11"/>
    <mergeCell ref="G44:G47"/>
    <mergeCell ref="C44:C47"/>
    <mergeCell ref="B44:B47"/>
    <mergeCell ref="E44:E47"/>
    <mergeCell ref="F44:F47"/>
    <mergeCell ref="A44:A47"/>
    <mergeCell ref="B20:B22"/>
    <mergeCell ref="C39:D39"/>
    <mergeCell ref="A31:A39"/>
    <mergeCell ref="B31:B39"/>
    <mergeCell ref="A41:A43"/>
    <mergeCell ref="B41:B43"/>
    <mergeCell ref="C29:D29"/>
    <mergeCell ref="C26:D26"/>
    <mergeCell ref="A27:A29"/>
    <mergeCell ref="C43:D43"/>
    <mergeCell ref="B27:B29"/>
    <mergeCell ref="A24:A26"/>
    <mergeCell ref="B24:B26"/>
    <mergeCell ref="C31:C34"/>
    <mergeCell ref="C35:C38"/>
    <mergeCell ref="K13:K14"/>
    <mergeCell ref="K24:K25"/>
    <mergeCell ref="E31:E34"/>
    <mergeCell ref="F35:F38"/>
    <mergeCell ref="F31:F34"/>
    <mergeCell ref="E35:E38"/>
    <mergeCell ref="G31:G34"/>
    <mergeCell ref="G35:G38"/>
    <mergeCell ref="F17:F18"/>
    <mergeCell ref="G17:G18"/>
    <mergeCell ref="E17:E18"/>
  </mergeCells>
  <phoneticPr fontId="0" type="noConversion"/>
  <dataValidations count="3">
    <dataValidation type="whole" operator="greaterThanOrEqual" allowBlank="1" showInputMessage="1" showErrorMessage="1" sqref="J23:J26 J13:J19" xr:uid="{00000000-0002-0000-0400-000000000000}">
      <formula1>0</formula1>
    </dataValidation>
    <dataValidation type="decimal" allowBlank="1" showInputMessage="1" showErrorMessage="1" sqref="E48:G1048576 C6:G6 E7:G12 E1:G5" xr:uid="{00000000-0002-0000-0400-000001000000}">
      <formula1>0</formula1>
      <formula2>100000</formula2>
    </dataValidation>
    <dataValidation type="whole" allowBlank="1" showInputMessage="1" showErrorMessage="1" sqref="E35:G35 E13:G31 E39:G47" xr:uid="{00000000-0002-0000-0400-000002000000}">
      <formula1>0</formula1>
      <formula2>10000000</formula2>
    </dataValidation>
  </dataValidations>
  <printOptions horizontalCentered="1"/>
  <pageMargins left="0.31" right="0.28000000000000003" top="0.5" bottom="0.5" header="0.5" footer="0.25"/>
  <pageSetup scale="67" fitToHeight="0" orientation="landscape" blackAndWhite="1" r:id="rId1"/>
  <headerFooter alignWithMargins="0">
    <oddFooter>&amp;CNon-Personnel - Page &amp;P/&amp;N</oddFooter>
  </headerFooter>
  <rowBreaks count="1" manualBreakCount="1">
    <brk id="23"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5"/>
  <sheetViews>
    <sheetView showGridLines="0" view="pageBreakPreview" topLeftCell="A17" zoomScaleNormal="100" zoomScaleSheetLayoutView="100" workbookViewId="0">
      <selection activeCell="F17" sqref="F17"/>
    </sheetView>
  </sheetViews>
  <sheetFormatPr defaultRowHeight="12.75" x14ac:dyDescent="0.2"/>
  <cols>
    <col min="1" max="1" width="7.140625" style="16" customWidth="1"/>
    <col min="2" max="2" width="15.140625" style="16" customWidth="1"/>
    <col min="3" max="3" width="13.5703125" style="16" customWidth="1"/>
    <col min="4" max="4" width="9.42578125" style="16" customWidth="1"/>
    <col min="5" max="5" width="9.140625" style="16" customWidth="1"/>
    <col min="6" max="6" width="17.7109375" style="25" customWidth="1"/>
    <col min="7" max="7" width="6.140625" style="16" customWidth="1"/>
    <col min="8" max="8" width="12.28515625" style="16" customWidth="1"/>
    <col min="9" max="9" width="2.85546875" style="16" customWidth="1"/>
    <col min="10" max="10" width="17.7109375" style="16" customWidth="1"/>
  </cols>
  <sheetData>
    <row r="1" spans="1:12" s="1" customFormat="1" ht="15" x14ac:dyDescent="0.25">
      <c r="A1" s="22" t="s">
        <v>244</v>
      </c>
      <c r="B1" s="23"/>
      <c r="C1" s="23"/>
      <c r="D1" s="23"/>
      <c r="E1" s="23"/>
      <c r="F1" s="24"/>
      <c r="G1" s="23"/>
      <c r="H1" s="23"/>
      <c r="I1" s="23"/>
      <c r="J1" s="23"/>
    </row>
    <row r="2" spans="1:12" s="1" customFormat="1" ht="15" x14ac:dyDescent="0.25">
      <c r="A2" s="619" t="str">
        <f>CoverPage!$A$3</f>
        <v xml:space="preserve"> </v>
      </c>
      <c r="B2" s="620"/>
      <c r="C2" s="620"/>
      <c r="D2" s="620"/>
      <c r="E2" s="620"/>
      <c r="F2" s="620"/>
      <c r="G2" s="620"/>
      <c r="H2" s="620"/>
      <c r="I2" s="620"/>
      <c r="J2" s="620"/>
    </row>
    <row r="3" spans="1:12" s="1" customFormat="1" ht="15" x14ac:dyDescent="0.25">
      <c r="A3" s="22" t="s">
        <v>245</v>
      </c>
      <c r="B3" s="23"/>
      <c r="C3" s="23"/>
      <c r="D3" s="23"/>
      <c r="E3" s="23"/>
      <c r="F3" s="24"/>
      <c r="G3" s="23"/>
      <c r="H3" s="23"/>
      <c r="I3" s="23"/>
      <c r="J3" s="23"/>
    </row>
    <row r="4" spans="1:12" s="7" customFormat="1" ht="20.100000000000001" customHeight="1" thickBot="1" x14ac:dyDescent="0.3">
      <c r="A4" s="213" t="s">
        <v>114</v>
      </c>
      <c r="B4" s="42"/>
      <c r="C4" s="593" t="str">
        <f>IF(CoverPage!$D$5&gt;0,CoverPage!$D$5," ")</f>
        <v xml:space="preserve"> </v>
      </c>
      <c r="D4" s="593"/>
      <c r="E4" s="593"/>
      <c r="F4" s="593"/>
      <c r="G4" s="593"/>
      <c r="H4" s="594"/>
      <c r="I4" s="43" t="str">
        <f>IF(CoverPage!$J$10&gt;0,CoverPage!$J$10," ")</f>
        <v xml:space="preserve"> </v>
      </c>
      <c r="J4" s="155" t="s">
        <v>246</v>
      </c>
      <c r="K4" s="1"/>
      <c r="L4" s="8"/>
    </row>
    <row r="5" spans="1:12" s="7" customFormat="1" ht="20.100000000000001" customHeight="1" x14ac:dyDescent="0.25">
      <c r="A5" s="44" t="s">
        <v>247</v>
      </c>
      <c r="B5" s="45"/>
      <c r="C5" s="46" t="str">
        <f>IF(CoverPage!$C$7&gt;0,CoverPage!$C$7," ")</f>
        <v xml:space="preserve"> </v>
      </c>
      <c r="D5" s="623" t="s">
        <v>182</v>
      </c>
      <c r="E5" s="623"/>
      <c r="F5" s="176" t="str">
        <f>IF(CoverPage!$E$7&gt;0,CoverPage!$E$7," ")</f>
        <v xml:space="preserve"> </v>
      </c>
      <c r="G5" s="422"/>
      <c r="H5" s="630" t="s">
        <v>248</v>
      </c>
      <c r="I5" s="630"/>
      <c r="J5" s="159"/>
      <c r="K5" s="1"/>
      <c r="L5" s="1"/>
    </row>
    <row r="6" spans="1:12" s="7" customFormat="1" ht="20.100000000000001" customHeight="1" x14ac:dyDescent="0.25">
      <c r="A6" s="631" t="s">
        <v>149</v>
      </c>
      <c r="B6" s="632"/>
      <c r="C6" s="629" t="str">
        <f>IF(CoverPage!$I$7=0,"  ",CoverPage!$I$7)</f>
        <v xml:space="preserve">  </v>
      </c>
      <c r="D6" s="629"/>
      <c r="E6" s="156" t="s">
        <v>150</v>
      </c>
      <c r="F6" s="177" t="str">
        <f>IF(CoverPage!$K$7&gt;0,CoverPage!$K$7," ")</f>
        <v xml:space="preserve"> </v>
      </c>
      <c r="G6" s="160"/>
      <c r="H6" s="422" t="s">
        <v>199</v>
      </c>
      <c r="I6" s="422"/>
      <c r="J6" s="159" t="str">
        <f>IF(CoverPage!$K$5&gt;0,CoverPage!$K$5," ")</f>
        <v xml:space="preserve"> </v>
      </c>
      <c r="K6" s="1"/>
      <c r="L6" s="1"/>
    </row>
    <row r="7" spans="1:12" s="7" customFormat="1" ht="20.100000000000001" customHeight="1" x14ac:dyDescent="0.25">
      <c r="A7" s="596" t="s">
        <v>249</v>
      </c>
      <c r="B7" s="597"/>
      <c r="C7" s="597"/>
      <c r="D7" s="628" t="str">
        <f>IF(F42&gt;0,F42," ")</f>
        <v xml:space="preserve"> </v>
      </c>
      <c r="E7" s="628"/>
      <c r="F7" s="628"/>
      <c r="G7" s="47" t="s">
        <v>150</v>
      </c>
      <c r="H7" s="624" t="str">
        <f>IF(J42&gt;0,J42," ")</f>
        <v xml:space="preserve"> </v>
      </c>
      <c r="I7" s="624"/>
      <c r="J7" s="625"/>
      <c r="K7" s="1"/>
      <c r="L7" s="1"/>
    </row>
    <row r="8" spans="1:12" s="7" customFormat="1" ht="20.100000000000001" customHeight="1" x14ac:dyDescent="0.25">
      <c r="A8" s="626" t="s">
        <v>148</v>
      </c>
      <c r="B8" s="627"/>
      <c r="C8" s="621" t="str">
        <f>IF(CoverPage!$A$3&gt;0,CoverPage!$A$3," ")</f>
        <v xml:space="preserve"> </v>
      </c>
      <c r="D8" s="622"/>
      <c r="E8" s="622"/>
      <c r="F8" s="622"/>
      <c r="G8" s="622"/>
      <c r="H8" s="622"/>
      <c r="I8" s="48"/>
      <c r="J8" s="157"/>
      <c r="K8" s="1"/>
      <c r="L8" s="1"/>
    </row>
    <row r="9" spans="1:12" s="7" customFormat="1" ht="20.100000000000001" customHeight="1" x14ac:dyDescent="0.25">
      <c r="A9" s="596" t="s">
        <v>250</v>
      </c>
      <c r="B9" s="597"/>
      <c r="C9" s="638" t="str">
        <f>IF(CoverPage!$E$25&gt;0,CoverPage!$E$25," ")</f>
        <v xml:space="preserve"> </v>
      </c>
      <c r="D9" s="638"/>
      <c r="E9" s="638"/>
      <c r="F9" s="638"/>
      <c r="G9" s="152" t="str">
        <f>IF(CoverPage!$J$25&gt;0,CoverPage!$J$25," " )</f>
        <v>EMAIL:</v>
      </c>
      <c r="H9" s="589" t="str">
        <f>IF(CoverPage!$K$25&gt;0,CoverPage!$K$25," ")</f>
        <v xml:space="preserve"> </v>
      </c>
      <c r="I9" s="589"/>
      <c r="J9" s="590"/>
      <c r="K9" s="1"/>
      <c r="L9" s="1"/>
    </row>
    <row r="10" spans="1:12" ht="6.75" customHeight="1" x14ac:dyDescent="0.25">
      <c r="A10" s="49"/>
      <c r="B10" s="50"/>
      <c r="C10" s="106"/>
      <c r="D10" s="106"/>
      <c r="E10" s="106"/>
      <c r="F10" s="106"/>
      <c r="G10" s="50"/>
      <c r="H10" s="50"/>
      <c r="I10" s="50"/>
      <c r="J10" s="158"/>
    </row>
    <row r="11" spans="1:12" ht="15" customHeight="1" x14ac:dyDescent="0.2">
      <c r="A11" s="51"/>
      <c r="B11" s="52"/>
      <c r="C11" s="52"/>
      <c r="D11" s="52"/>
      <c r="E11" s="52"/>
      <c r="F11" s="53"/>
      <c r="G11" s="52"/>
      <c r="H11" s="52"/>
      <c r="I11" s="54"/>
      <c r="J11" s="52"/>
    </row>
    <row r="12" spans="1:12" s="4" customFormat="1" ht="19.5" customHeight="1" x14ac:dyDescent="0.2">
      <c r="A12" s="615" t="s">
        <v>251</v>
      </c>
      <c r="B12" s="603" t="s">
        <v>252</v>
      </c>
      <c r="C12" s="434"/>
      <c r="D12" s="604"/>
      <c r="E12" s="646" t="s">
        <v>253</v>
      </c>
      <c r="F12" s="644" t="s">
        <v>254</v>
      </c>
      <c r="G12" s="610" t="s">
        <v>255</v>
      </c>
      <c r="H12" s="611"/>
      <c r="I12" s="417"/>
      <c r="J12" s="608" t="s">
        <v>256</v>
      </c>
    </row>
    <row r="13" spans="1:12" s="4" customFormat="1" x14ac:dyDescent="0.2">
      <c r="A13" s="615"/>
      <c r="B13" s="603"/>
      <c r="C13" s="434"/>
      <c r="D13" s="604"/>
      <c r="E13" s="647"/>
      <c r="F13" s="644"/>
      <c r="G13" s="612"/>
      <c r="H13" s="611"/>
      <c r="I13" s="418"/>
      <c r="J13" s="608"/>
    </row>
    <row r="14" spans="1:12" s="4" customFormat="1" ht="19.5" customHeight="1" x14ac:dyDescent="0.2">
      <c r="A14" s="616"/>
      <c r="B14" s="605"/>
      <c r="C14" s="606"/>
      <c r="D14" s="607"/>
      <c r="E14" s="648"/>
      <c r="F14" s="645"/>
      <c r="G14" s="613"/>
      <c r="H14" s="614"/>
      <c r="I14" s="419"/>
      <c r="J14" s="609"/>
    </row>
    <row r="15" spans="1:12" s="6" customFormat="1" ht="13.5" customHeight="1" x14ac:dyDescent="0.2">
      <c r="A15" s="636" t="s">
        <v>167</v>
      </c>
      <c r="B15" s="636"/>
      <c r="C15" s="636"/>
      <c r="D15" s="636"/>
      <c r="E15" s="416" t="s">
        <v>168</v>
      </c>
      <c r="F15" s="55" t="s">
        <v>169</v>
      </c>
      <c r="G15" s="636" t="s">
        <v>170</v>
      </c>
      <c r="H15" s="636"/>
      <c r="I15" s="56"/>
      <c r="J15" s="57" t="s">
        <v>171</v>
      </c>
    </row>
    <row r="16" spans="1:12" s="2" customFormat="1" ht="27.75" customHeight="1" x14ac:dyDescent="0.25">
      <c r="A16" s="601" t="s">
        <v>257</v>
      </c>
      <c r="B16" s="602"/>
      <c r="C16" s="602"/>
      <c r="D16" s="602"/>
      <c r="E16" s="602"/>
      <c r="F16" s="602"/>
      <c r="G16" s="602"/>
      <c r="H16" s="602"/>
      <c r="I16" s="602"/>
      <c r="J16" s="602"/>
    </row>
    <row r="17" spans="1:10" s="3" customFormat="1" ht="20.100000000000001" customHeight="1" x14ac:dyDescent="0.2">
      <c r="A17" s="153">
        <v>1</v>
      </c>
      <c r="B17" s="592" t="s">
        <v>258</v>
      </c>
      <c r="C17" s="592"/>
      <c r="D17" s="592"/>
      <c r="E17" s="154" t="s">
        <v>5</v>
      </c>
      <c r="F17" s="58"/>
      <c r="G17" s="595" t="str">
        <f>IF(CoverPage!$J$10="X",(+J17-F17),"0.00 ")</f>
        <v xml:space="preserve">0.00 </v>
      </c>
      <c r="H17" s="595"/>
      <c r="I17" s="59"/>
      <c r="J17" s="350">
        <f>'Salaries '!$F$66</f>
        <v>0</v>
      </c>
    </row>
    <row r="18" spans="1:10" s="3" customFormat="1" ht="20.100000000000001" customHeight="1" x14ac:dyDescent="0.2">
      <c r="A18" s="153">
        <v>2</v>
      </c>
      <c r="B18" s="592" t="s">
        <v>259</v>
      </c>
      <c r="C18" s="592"/>
      <c r="D18" s="592"/>
      <c r="E18" s="154" t="s">
        <v>44</v>
      </c>
      <c r="F18" s="58"/>
      <c r="G18" s="595" t="str">
        <f>IF(CoverPage!$J$10="X",(+J18-F18),"0.00 ")</f>
        <v xml:space="preserve">0.00 </v>
      </c>
      <c r="H18" s="595"/>
      <c r="I18" s="59"/>
      <c r="J18" s="350">
        <f>Fringes!$C$22</f>
        <v>0</v>
      </c>
    </row>
    <row r="19" spans="1:10" s="3" customFormat="1" ht="20.100000000000001" customHeight="1" x14ac:dyDescent="0.2">
      <c r="A19" s="153">
        <v>3</v>
      </c>
      <c r="B19" s="592" t="s">
        <v>205</v>
      </c>
      <c r="C19" s="592"/>
      <c r="D19" s="592"/>
      <c r="E19" s="154" t="s">
        <v>59</v>
      </c>
      <c r="F19" s="58"/>
      <c r="G19" s="595" t="str">
        <f>IF(CoverPage!$J$10="X",(+J19-F19),"0.00 ")</f>
        <v xml:space="preserve">0.00 </v>
      </c>
      <c r="H19" s="595"/>
      <c r="I19" s="59"/>
      <c r="J19" s="350">
        <f>'Non-Personnel'!$E$15</f>
        <v>0</v>
      </c>
    </row>
    <row r="20" spans="1:10" s="3" customFormat="1" ht="20.100000000000001" customHeight="1" x14ac:dyDescent="0.2">
      <c r="A20" s="153">
        <v>4</v>
      </c>
      <c r="B20" s="592" t="s">
        <v>211</v>
      </c>
      <c r="C20" s="592"/>
      <c r="D20" s="592"/>
      <c r="E20" s="154" t="s">
        <v>63</v>
      </c>
      <c r="F20" s="58"/>
      <c r="G20" s="595" t="str">
        <f>IF(CoverPage!$J$10="X",(+J20-F20),"0.00 ")</f>
        <v xml:space="preserve">0.00 </v>
      </c>
      <c r="H20" s="595"/>
      <c r="I20" s="59"/>
      <c r="J20" s="350">
        <f>'Non-Personnel'!$E$19</f>
        <v>0</v>
      </c>
    </row>
    <row r="21" spans="1:10" s="3" customFormat="1" ht="20.100000000000001" hidden="1" customHeight="1" x14ac:dyDescent="0.2">
      <c r="A21" s="153">
        <v>7</v>
      </c>
      <c r="B21" s="592" t="s">
        <v>260</v>
      </c>
      <c r="C21" s="592"/>
      <c r="D21" s="592"/>
      <c r="E21" s="154" t="s">
        <v>214</v>
      </c>
      <c r="F21" s="187"/>
      <c r="G21" s="591" t="str">
        <f>IF(CoverPage!$J$10="X",(+J21-F21),"0.00 ")</f>
        <v xml:space="preserve">0.00 </v>
      </c>
      <c r="H21" s="591"/>
      <c r="I21" s="59"/>
      <c r="J21" s="351">
        <f>'Non-Personnel'!$E$22</f>
        <v>0</v>
      </c>
    </row>
    <row r="22" spans="1:10" s="3" customFormat="1" ht="30" hidden="1" customHeight="1" x14ac:dyDescent="0.2">
      <c r="A22" s="153">
        <v>8</v>
      </c>
      <c r="B22" s="649" t="s">
        <v>261</v>
      </c>
      <c r="C22" s="650"/>
      <c r="D22" s="651"/>
      <c r="E22" s="154" t="s">
        <v>219</v>
      </c>
      <c r="F22" s="187"/>
      <c r="G22" s="591" t="str">
        <f>IF(CoverPage!$J$10="X",(+J22-F22),"0.00 ")</f>
        <v xml:space="preserve">0.00 </v>
      </c>
      <c r="H22" s="591"/>
      <c r="I22" s="59"/>
      <c r="J22" s="351">
        <f>'Non-Personnel'!$E$23</f>
        <v>0</v>
      </c>
    </row>
    <row r="23" spans="1:10" s="3" customFormat="1" ht="20.100000000000001" customHeight="1" x14ac:dyDescent="0.2">
      <c r="A23" s="153">
        <v>5</v>
      </c>
      <c r="B23" s="592" t="s">
        <v>262</v>
      </c>
      <c r="C23" s="592"/>
      <c r="D23" s="592"/>
      <c r="E23" s="154" t="s">
        <v>80</v>
      </c>
      <c r="F23" s="58"/>
      <c r="G23" s="595" t="str">
        <f>IF(CoverPage!$J$10="X",(+J23-F23),"0.00 ")</f>
        <v xml:space="preserve">0.00 </v>
      </c>
      <c r="H23" s="595"/>
      <c r="I23" s="59"/>
      <c r="J23" s="350">
        <f>'Non-Personnel'!$E$26</f>
        <v>0</v>
      </c>
    </row>
    <row r="24" spans="1:10" s="3" customFormat="1" ht="20.100000000000001" customHeight="1" x14ac:dyDescent="0.2">
      <c r="A24" s="153">
        <v>6</v>
      </c>
      <c r="B24" s="592" t="s">
        <v>263</v>
      </c>
      <c r="C24" s="592"/>
      <c r="D24" s="592"/>
      <c r="E24" s="154" t="s">
        <v>88</v>
      </c>
      <c r="F24" s="58"/>
      <c r="G24" s="595" t="str">
        <f>IF(CoverPage!$J$10="X",(+J24-F24),"0.00 ")</f>
        <v xml:space="preserve">0.00 </v>
      </c>
      <c r="H24" s="595"/>
      <c r="I24" s="59"/>
      <c r="J24" s="350">
        <f>'Non-Personnel'!$E$29</f>
        <v>0</v>
      </c>
    </row>
    <row r="25" spans="1:10" s="3" customFormat="1" ht="49.5" hidden="1" customHeight="1" x14ac:dyDescent="0.2">
      <c r="A25" s="153">
        <v>11</v>
      </c>
      <c r="B25" s="592" t="s">
        <v>264</v>
      </c>
      <c r="C25" s="592"/>
      <c r="D25" s="592"/>
      <c r="E25" s="154" t="s">
        <v>226</v>
      </c>
      <c r="F25" s="187"/>
      <c r="G25" s="591" t="str">
        <f>IF(CoverPage!$J$10="X",(+J25-F25),"0.00 ")</f>
        <v xml:space="preserve">0.00 </v>
      </c>
      <c r="H25" s="591"/>
      <c r="I25" s="59"/>
      <c r="J25" s="351">
        <f>+'Non-Personnel'!E30</f>
        <v>0</v>
      </c>
    </row>
    <row r="26" spans="1:10" s="3" customFormat="1" ht="26.25" customHeight="1" x14ac:dyDescent="0.2">
      <c r="A26" s="153">
        <v>7</v>
      </c>
      <c r="B26" s="592" t="s">
        <v>265</v>
      </c>
      <c r="C26" s="592"/>
      <c r="D26" s="592"/>
      <c r="E26" s="154" t="s">
        <v>99</v>
      </c>
      <c r="F26" s="58"/>
      <c r="G26" s="595" t="str">
        <f>IF(CoverPage!$J$10="X",(+J26-F26),"0.00 ")</f>
        <v xml:space="preserve">0.00 </v>
      </c>
      <c r="H26" s="595"/>
      <c r="I26" s="59"/>
      <c r="J26" s="350">
        <f>'Non-Personnel'!$E$39</f>
        <v>0</v>
      </c>
    </row>
    <row r="27" spans="1:10" s="3" customFormat="1" ht="20.100000000000001" customHeight="1" x14ac:dyDescent="0.2">
      <c r="A27" s="153">
        <v>8</v>
      </c>
      <c r="B27" s="600" t="s">
        <v>237</v>
      </c>
      <c r="C27" s="600"/>
      <c r="D27" s="600"/>
      <c r="E27" s="154" t="s">
        <v>106</v>
      </c>
      <c r="F27" s="58"/>
      <c r="G27" s="595" t="str">
        <f>IF(CoverPage!$J$10="X",(+J27-F27),"0.00 ")</f>
        <v xml:space="preserve">0.00 </v>
      </c>
      <c r="H27" s="595"/>
      <c r="I27" s="59"/>
      <c r="J27" s="350">
        <f>'Non-Personnel'!$E$43</f>
        <v>0</v>
      </c>
    </row>
    <row r="28" spans="1:10" s="3" customFormat="1" ht="20.100000000000001" customHeight="1" x14ac:dyDescent="0.2">
      <c r="A28" s="153">
        <v>9</v>
      </c>
      <c r="B28" s="592" t="s">
        <v>239</v>
      </c>
      <c r="C28" s="592"/>
      <c r="D28" s="592"/>
      <c r="E28" s="154" t="s">
        <v>109</v>
      </c>
      <c r="F28" s="58"/>
      <c r="G28" s="595" t="str">
        <f>IF(CoverPage!$J$10="X",(+J28-F28),"0.00 ")</f>
        <v xml:space="preserve">0.00 </v>
      </c>
      <c r="H28" s="595"/>
      <c r="I28" s="59"/>
      <c r="J28" s="350">
        <f>'Non-Personnel'!$E$44</f>
        <v>0</v>
      </c>
    </row>
    <row r="29" spans="1:10" ht="20.100000000000001" customHeight="1" x14ac:dyDescent="0.2">
      <c r="A29" s="643" t="s">
        <v>266</v>
      </c>
      <c r="B29" s="643"/>
      <c r="C29" s="643"/>
      <c r="D29" s="643"/>
      <c r="E29" s="643"/>
      <c r="F29" s="352">
        <f>SUM(F17:F28)</f>
        <v>0</v>
      </c>
      <c r="G29" s="617">
        <f>SUM(G17:H28)</f>
        <v>0</v>
      </c>
      <c r="H29" s="618"/>
      <c r="I29" s="60"/>
      <c r="J29" s="420">
        <f>SUM(J17:J28)</f>
        <v>0</v>
      </c>
    </row>
    <row r="30" spans="1:10" s="2" customFormat="1" ht="31.5" customHeight="1" x14ac:dyDescent="0.25">
      <c r="A30" s="598" t="s">
        <v>267</v>
      </c>
      <c r="B30" s="599"/>
      <c r="C30" s="599"/>
      <c r="D30" s="599"/>
      <c r="E30" s="599"/>
      <c r="F30" s="599"/>
      <c r="G30" s="599"/>
      <c r="H30" s="599"/>
      <c r="I30" s="599"/>
      <c r="J30" s="599"/>
    </row>
    <row r="31" spans="1:10" s="3" customFormat="1" ht="20.100000000000001" customHeight="1" x14ac:dyDescent="0.2">
      <c r="A31" s="153">
        <v>10</v>
      </c>
      <c r="B31" s="592" t="s">
        <v>258</v>
      </c>
      <c r="C31" s="592"/>
      <c r="D31" s="592"/>
      <c r="E31" s="154" t="s">
        <v>5</v>
      </c>
      <c r="F31" s="58"/>
      <c r="G31" s="595" t="str">
        <f>IF(CoverPage!$J$10="X",(+J31-F31),"0.00 ")</f>
        <v xml:space="preserve">0.00 </v>
      </c>
      <c r="H31" s="595"/>
      <c r="I31" s="59"/>
      <c r="J31" s="350">
        <f>'Salaries '!$H$66</f>
        <v>0</v>
      </c>
    </row>
    <row r="32" spans="1:10" s="3" customFormat="1" ht="20.100000000000001" customHeight="1" x14ac:dyDescent="0.2">
      <c r="A32" s="153">
        <v>11</v>
      </c>
      <c r="B32" s="592" t="s">
        <v>259</v>
      </c>
      <c r="C32" s="592"/>
      <c r="D32" s="592"/>
      <c r="E32" s="154" t="s">
        <v>44</v>
      </c>
      <c r="F32" s="58"/>
      <c r="G32" s="595" t="str">
        <f>IF(CoverPage!$J$10="X",(+J32-F32),"0.00 ")</f>
        <v xml:space="preserve">0.00 </v>
      </c>
      <c r="H32" s="595"/>
      <c r="I32" s="59"/>
      <c r="J32" s="350">
        <f>Fringes!$D$22</f>
        <v>0</v>
      </c>
    </row>
    <row r="33" spans="1:12" s="3" customFormat="1" ht="20.100000000000001" customHeight="1" x14ac:dyDescent="0.2">
      <c r="A33" s="153">
        <v>12</v>
      </c>
      <c r="B33" s="592" t="s">
        <v>205</v>
      </c>
      <c r="C33" s="592"/>
      <c r="D33" s="592"/>
      <c r="E33" s="154" t="s">
        <v>59</v>
      </c>
      <c r="F33" s="58"/>
      <c r="G33" s="595" t="str">
        <f>IF(CoverPage!$J$10="X",(+J33-F33),"0.00 ")</f>
        <v xml:space="preserve">0.00 </v>
      </c>
      <c r="H33" s="595"/>
      <c r="I33" s="59"/>
      <c r="J33" s="350">
        <f>'Non-Personnel'!$F$15</f>
        <v>0</v>
      </c>
    </row>
    <row r="34" spans="1:12" s="3" customFormat="1" ht="20.100000000000001" customHeight="1" x14ac:dyDescent="0.2">
      <c r="A34" s="153">
        <v>13</v>
      </c>
      <c r="B34" s="592" t="s">
        <v>211</v>
      </c>
      <c r="C34" s="592"/>
      <c r="D34" s="592"/>
      <c r="E34" s="154" t="s">
        <v>63</v>
      </c>
      <c r="F34" s="58"/>
      <c r="G34" s="595" t="str">
        <f>IF(CoverPage!$J$10="X",(+J34-F34),"0.00 ")</f>
        <v xml:space="preserve">0.00 </v>
      </c>
      <c r="H34" s="595"/>
      <c r="I34" s="59"/>
      <c r="J34" s="350">
        <f>'Non-Personnel'!$F$19</f>
        <v>0</v>
      </c>
    </row>
    <row r="35" spans="1:12" s="3" customFormat="1" ht="20.100000000000001" hidden="1" customHeight="1" x14ac:dyDescent="0.2">
      <c r="A35" s="153">
        <v>20</v>
      </c>
      <c r="B35" s="592" t="s">
        <v>260</v>
      </c>
      <c r="C35" s="592"/>
      <c r="D35" s="592"/>
      <c r="E35" s="154" t="s">
        <v>214</v>
      </c>
      <c r="F35" s="187"/>
      <c r="G35" s="591" t="str">
        <f>IF(CoverPage!$J$10="X",(+J35-F35),"0.00 ")</f>
        <v xml:space="preserve">0.00 </v>
      </c>
      <c r="H35" s="591"/>
      <c r="I35" s="59"/>
      <c r="J35" s="351">
        <f>'Non-Personnel'!$F$22</f>
        <v>0</v>
      </c>
    </row>
    <row r="36" spans="1:12" s="3" customFormat="1" ht="20.100000000000001" customHeight="1" x14ac:dyDescent="0.2">
      <c r="A36" s="153">
        <v>14</v>
      </c>
      <c r="B36" s="592" t="s">
        <v>262</v>
      </c>
      <c r="C36" s="592"/>
      <c r="D36" s="592"/>
      <c r="E36" s="154" t="s">
        <v>80</v>
      </c>
      <c r="F36" s="58"/>
      <c r="G36" s="595" t="str">
        <f>IF(CoverPage!$J$10="X",(+J36-F36),"0.00 ")</f>
        <v xml:space="preserve">0.00 </v>
      </c>
      <c r="H36" s="595"/>
      <c r="I36" s="59"/>
      <c r="J36" s="350">
        <f>'Non-Personnel'!$F$26</f>
        <v>0</v>
      </c>
    </row>
    <row r="37" spans="1:12" s="3" customFormat="1" ht="20.100000000000001" customHeight="1" x14ac:dyDescent="0.2">
      <c r="A37" s="153">
        <v>15</v>
      </c>
      <c r="B37" s="592" t="s">
        <v>263</v>
      </c>
      <c r="C37" s="592"/>
      <c r="D37" s="592"/>
      <c r="E37" s="154" t="s">
        <v>88</v>
      </c>
      <c r="F37" s="61"/>
      <c r="G37" s="595" t="str">
        <f>IF(CoverPage!$J$10="X",(+J37-F37),"0.00 ")</f>
        <v xml:space="preserve">0.00 </v>
      </c>
      <c r="H37" s="595"/>
      <c r="I37" s="59"/>
      <c r="J37" s="350">
        <f>'Non-Personnel'!$F$29</f>
        <v>0</v>
      </c>
    </row>
    <row r="38" spans="1:12" s="3" customFormat="1" ht="26.25" hidden="1" customHeight="1" x14ac:dyDescent="0.2">
      <c r="A38" s="153">
        <v>23</v>
      </c>
      <c r="B38" s="592" t="s">
        <v>268</v>
      </c>
      <c r="C38" s="592"/>
      <c r="D38" s="592"/>
      <c r="E38" s="154" t="s">
        <v>99</v>
      </c>
      <c r="F38" s="243"/>
      <c r="G38" s="595" t="str">
        <f>IF(CoverPage!$J$10="X",(+J38-F38),"0.00 ")</f>
        <v xml:space="preserve">0.00 </v>
      </c>
      <c r="H38" s="595"/>
      <c r="I38" s="59"/>
      <c r="J38" s="350">
        <f>'Non-Personnel'!$F$39</f>
        <v>0</v>
      </c>
    </row>
    <row r="39" spans="1:12" s="3" customFormat="1" ht="39.75" hidden="1" customHeight="1" x14ac:dyDescent="0.2">
      <c r="A39" s="153">
        <v>19</v>
      </c>
      <c r="B39" s="600" t="s">
        <v>269</v>
      </c>
      <c r="C39" s="600"/>
      <c r="D39" s="600"/>
      <c r="E39" s="154" t="s">
        <v>103</v>
      </c>
      <c r="F39" s="187"/>
      <c r="G39" s="591" t="str">
        <f>IF(CoverPage!$J$10="X",(+J39-F39),"0.00 ")</f>
        <v xml:space="preserve">0.00 </v>
      </c>
      <c r="H39" s="591"/>
      <c r="I39" s="59"/>
      <c r="J39" s="354">
        <f>'Non-Personnel'!$F$40</f>
        <v>0</v>
      </c>
    </row>
    <row r="40" spans="1:12" s="3" customFormat="1" ht="20.100000000000001" customHeight="1" x14ac:dyDescent="0.2">
      <c r="A40" s="153">
        <v>18</v>
      </c>
      <c r="B40" s="600" t="s">
        <v>237</v>
      </c>
      <c r="C40" s="600"/>
      <c r="D40" s="600"/>
      <c r="E40" s="154" t="s">
        <v>106</v>
      </c>
      <c r="F40" s="58"/>
      <c r="G40" s="595" t="str">
        <f>IF(CoverPage!$J$10="X",(+J40-F40),"0.00 ")</f>
        <v xml:space="preserve">0.00 </v>
      </c>
      <c r="H40" s="595"/>
      <c r="I40" s="59"/>
      <c r="J40" s="350">
        <f>'Non-Personnel'!$F$43</f>
        <v>0</v>
      </c>
    </row>
    <row r="41" spans="1:12" ht="20.100000000000001" customHeight="1" x14ac:dyDescent="0.2">
      <c r="A41" s="643" t="s">
        <v>270</v>
      </c>
      <c r="B41" s="643"/>
      <c r="C41" s="643"/>
      <c r="D41" s="643"/>
      <c r="E41" s="643"/>
      <c r="F41" s="352">
        <f>SUM(F31:F40)</f>
        <v>0</v>
      </c>
      <c r="G41" s="617">
        <f>SUM(G31:H40)</f>
        <v>0</v>
      </c>
      <c r="H41" s="637"/>
      <c r="I41" s="62"/>
      <c r="J41" s="355">
        <f>SUM(J31:J40)</f>
        <v>0</v>
      </c>
    </row>
    <row r="42" spans="1:12" s="5" customFormat="1" ht="20.100000000000001" customHeight="1" x14ac:dyDescent="0.2">
      <c r="A42" s="641" t="s">
        <v>271</v>
      </c>
      <c r="B42" s="642"/>
      <c r="C42" s="642"/>
      <c r="D42" s="642"/>
      <c r="E42" s="642"/>
      <c r="F42" s="353">
        <f>+F41+F29</f>
        <v>0</v>
      </c>
      <c r="G42" s="639">
        <f>+G41+G29</f>
        <v>0</v>
      </c>
      <c r="H42" s="639"/>
      <c r="I42" s="63"/>
      <c r="J42" s="356">
        <f>+J41+J29</f>
        <v>0</v>
      </c>
    </row>
    <row r="43" spans="1:12" s="5" customFormat="1" ht="10.5" customHeight="1" x14ac:dyDescent="0.2">
      <c r="A43" s="64"/>
      <c r="B43" s="64"/>
      <c r="C43" s="64"/>
      <c r="D43" s="64"/>
      <c r="E43" s="65"/>
      <c r="F43" s="66"/>
      <c r="G43" s="67"/>
      <c r="H43" s="67"/>
      <c r="I43" s="68"/>
      <c r="J43" s="66"/>
    </row>
    <row r="44" spans="1:12" ht="19.899999999999999" customHeight="1" x14ac:dyDescent="0.2">
      <c r="A44" s="510" t="str">
        <f>IF(J41&lt;=CoverPage!G20,"   ","YOUR ADMINISTRATION COST EXCEEDS 5% OF TOTAL COST")</f>
        <v xml:space="preserve">   </v>
      </c>
      <c r="B44" s="510"/>
      <c r="C44" s="510"/>
      <c r="D44" s="510"/>
      <c r="E44" s="510"/>
      <c r="F44" s="510"/>
      <c r="G44" s="510"/>
      <c r="H44" s="510"/>
      <c r="I44" s="510"/>
      <c r="J44" s="510"/>
    </row>
    <row r="45" spans="1:12" ht="19.899999999999999" customHeight="1" x14ac:dyDescent="0.2">
      <c r="A45" s="640" t="str">
        <f>IF(J42=CoverPage!G19,"   ","YOUR  BUDGET TOTAL DOES NOT EQUAL YOUR ALLOCATION")</f>
        <v xml:space="preserve">   </v>
      </c>
      <c r="B45" s="640"/>
      <c r="C45" s="640"/>
      <c r="D45" s="640"/>
      <c r="E45" s="640"/>
      <c r="F45" s="640"/>
      <c r="G45" s="640"/>
      <c r="H45" s="640"/>
      <c r="I45" s="640"/>
      <c r="J45" s="640"/>
    </row>
    <row r="46" spans="1:12" x14ac:dyDescent="0.2">
      <c r="A46" s="510"/>
      <c r="B46" s="510"/>
      <c r="C46" s="510"/>
      <c r="D46" s="510"/>
      <c r="E46" s="510"/>
      <c r="F46" s="510"/>
      <c r="G46" s="510"/>
      <c r="H46" s="510"/>
      <c r="I46" s="510"/>
      <c r="J46" s="510"/>
      <c r="L46" s="14"/>
    </row>
    <row r="47" spans="1:12" x14ac:dyDescent="0.2">
      <c r="A47" s="415"/>
      <c r="B47" s="415"/>
      <c r="C47" s="75" t="s">
        <v>272</v>
      </c>
      <c r="D47" s="374"/>
      <c r="E47" s="375"/>
      <c r="F47" s="376"/>
      <c r="G47" s="75" t="s">
        <v>273</v>
      </c>
      <c r="H47" s="635"/>
      <c r="I47" s="635"/>
      <c r="J47" s="415"/>
    </row>
    <row r="48" spans="1:12" x14ac:dyDescent="0.2">
      <c r="A48" s="415"/>
      <c r="B48" s="415"/>
      <c r="C48" s="108"/>
      <c r="D48" s="633" t="s">
        <v>274</v>
      </c>
      <c r="E48" s="633"/>
      <c r="F48" s="633"/>
      <c r="G48" s="257"/>
      <c r="H48" s="256"/>
      <c r="I48" s="69"/>
      <c r="J48" s="415"/>
    </row>
    <row r="49" spans="1:11" x14ac:dyDescent="0.2">
      <c r="A49" s="415"/>
      <c r="B49" s="415"/>
      <c r="C49" s="108"/>
      <c r="D49" s="107"/>
      <c r="E49" s="107"/>
      <c r="F49" s="107"/>
      <c r="G49" s="258"/>
      <c r="H49" s="107"/>
      <c r="I49" s="69"/>
      <c r="J49" s="415"/>
    </row>
    <row r="50" spans="1:11" x14ac:dyDescent="0.2">
      <c r="A50" s="415"/>
      <c r="B50" s="415"/>
      <c r="C50" s="75" t="s">
        <v>275</v>
      </c>
      <c r="D50" s="375"/>
      <c r="E50" s="377"/>
      <c r="F50" s="377"/>
      <c r="G50" s="75" t="s">
        <v>273</v>
      </c>
      <c r="H50" s="635"/>
      <c r="I50" s="635"/>
      <c r="J50" s="415"/>
    </row>
    <row r="51" spans="1:11" x14ac:dyDescent="0.2">
      <c r="D51" s="634" t="s">
        <v>276</v>
      </c>
      <c r="E51" s="634"/>
      <c r="F51" s="634"/>
      <c r="G51" s="255"/>
      <c r="H51" s="254"/>
      <c r="I51" s="26"/>
    </row>
    <row r="52" spans="1:11" ht="43.5" customHeight="1" x14ac:dyDescent="0.2">
      <c r="A52" s="27" t="s">
        <v>281</v>
      </c>
      <c r="B52" s="28"/>
      <c r="C52" s="28"/>
      <c r="H52" s="26"/>
      <c r="I52" s="26"/>
    </row>
    <row r="53" spans="1:11" s="370" customFormat="1" x14ac:dyDescent="0.2">
      <c r="A53" s="29" t="s">
        <v>277</v>
      </c>
      <c r="B53" s="29"/>
      <c r="C53" s="29"/>
      <c r="D53" s="29"/>
      <c r="E53" s="30"/>
      <c r="F53" s="29"/>
      <c r="G53" s="29"/>
      <c r="H53" s="29"/>
      <c r="I53" s="29"/>
      <c r="J53" s="30"/>
      <c r="K53" s="29"/>
    </row>
    <row r="54" spans="1:11" ht="21.75" customHeight="1" x14ac:dyDescent="0.2">
      <c r="A54" s="17" t="s">
        <v>278</v>
      </c>
      <c r="E54" s="373"/>
      <c r="F54" s="16"/>
      <c r="J54" s="25"/>
      <c r="K54" s="16"/>
    </row>
    <row r="55" spans="1:11" ht="24" customHeight="1" x14ac:dyDescent="0.2">
      <c r="A55" s="17" t="s">
        <v>279</v>
      </c>
      <c r="E55" s="373"/>
      <c r="F55" s="16"/>
      <c r="J55" s="25"/>
      <c r="K55" s="16"/>
    </row>
  </sheetData>
  <sheetProtection algorithmName="SHA-512" hashValue="VSyaKQ4qANgUbGER4z7Q11ShsopQ9giMsAV/mQnvJesQCg80nSzvuj6xUaMRMV9EG2n3nfXdv3rmR1o6bvuZKw==" saltValue="lXWmtv9080mfuRlxXKP6CQ==" spinCount="100000" sheet="1" selectLockedCells="1"/>
  <mergeCells count="81">
    <mergeCell ref="C9:F9"/>
    <mergeCell ref="G42:H42"/>
    <mergeCell ref="A45:J45"/>
    <mergeCell ref="A42:E42"/>
    <mergeCell ref="A44:J44"/>
    <mergeCell ref="G38:H38"/>
    <mergeCell ref="B38:D38"/>
    <mergeCell ref="A41:E41"/>
    <mergeCell ref="B40:D40"/>
    <mergeCell ref="G40:H40"/>
    <mergeCell ref="B39:D39"/>
    <mergeCell ref="A15:D15"/>
    <mergeCell ref="F12:F14"/>
    <mergeCell ref="E12:E14"/>
    <mergeCell ref="A29:E29"/>
    <mergeCell ref="B22:D22"/>
    <mergeCell ref="D48:F48"/>
    <mergeCell ref="D51:F51"/>
    <mergeCell ref="H47:I47"/>
    <mergeCell ref="H50:I50"/>
    <mergeCell ref="G15:H15"/>
    <mergeCell ref="B35:D35"/>
    <mergeCell ref="G19:H19"/>
    <mergeCell ref="B32:D32"/>
    <mergeCell ref="G26:H26"/>
    <mergeCell ref="G22:H22"/>
    <mergeCell ref="B24:D24"/>
    <mergeCell ref="G41:H41"/>
    <mergeCell ref="G31:H31"/>
    <mergeCell ref="G32:H32"/>
    <mergeCell ref="G20:H20"/>
    <mergeCell ref="G34:H34"/>
    <mergeCell ref="A2:J2"/>
    <mergeCell ref="C8:H8"/>
    <mergeCell ref="D5:E5"/>
    <mergeCell ref="H7:J7"/>
    <mergeCell ref="A8:B8"/>
    <mergeCell ref="A7:C7"/>
    <mergeCell ref="D7:F7"/>
    <mergeCell ref="C6:D6"/>
    <mergeCell ref="H5:I5"/>
    <mergeCell ref="A6:B6"/>
    <mergeCell ref="A16:J16"/>
    <mergeCell ref="B26:D26"/>
    <mergeCell ref="B37:D37"/>
    <mergeCell ref="B12:D14"/>
    <mergeCell ref="J12:J14"/>
    <mergeCell ref="G17:H17"/>
    <mergeCell ref="G12:H14"/>
    <mergeCell ref="A12:A14"/>
    <mergeCell ref="G36:H36"/>
    <mergeCell ref="G28:H28"/>
    <mergeCell ref="G29:H29"/>
    <mergeCell ref="A46:J46"/>
    <mergeCell ref="G23:H23"/>
    <mergeCell ref="B23:D23"/>
    <mergeCell ref="G37:H37"/>
    <mergeCell ref="G33:H33"/>
    <mergeCell ref="A30:J30"/>
    <mergeCell ref="B31:D31"/>
    <mergeCell ref="B33:D33"/>
    <mergeCell ref="G35:H35"/>
    <mergeCell ref="B25:D25"/>
    <mergeCell ref="G25:H25"/>
    <mergeCell ref="B27:D27"/>
    <mergeCell ref="H9:J9"/>
    <mergeCell ref="G39:H39"/>
    <mergeCell ref="B36:D36"/>
    <mergeCell ref="B28:D28"/>
    <mergeCell ref="C4:H4"/>
    <mergeCell ref="B34:D34"/>
    <mergeCell ref="B17:D17"/>
    <mergeCell ref="B19:D19"/>
    <mergeCell ref="B18:D18"/>
    <mergeCell ref="G18:H18"/>
    <mergeCell ref="B20:D20"/>
    <mergeCell ref="B21:D21"/>
    <mergeCell ref="G21:H21"/>
    <mergeCell ref="G24:H24"/>
    <mergeCell ref="G27:H27"/>
    <mergeCell ref="A9:B9"/>
  </mergeCells>
  <phoneticPr fontId="5" type="noConversion"/>
  <dataValidations count="3">
    <dataValidation type="whole" allowBlank="1" showInputMessage="1" showErrorMessage="1" sqref="F17:I29" xr:uid="{00000000-0002-0000-0500-000000000000}">
      <formula1>0</formula1>
      <formula2>100000000</formula2>
    </dataValidation>
    <dataValidation type="whole" allowBlank="1" showInputMessage="1" showErrorMessage="1" sqref="J17:J29" xr:uid="{00000000-0002-0000-0500-000001000000}">
      <formula1>-100000000</formula1>
      <formula2>100000000</formula2>
    </dataValidation>
    <dataValidation type="whole" allowBlank="1" showInputMessage="1" showErrorMessage="1" sqref="J31:J42" xr:uid="{00000000-0002-0000-0500-000002000000}">
      <formula1>-10000000</formula1>
      <formula2>100000000</formula2>
    </dataValidation>
  </dataValidations>
  <printOptions horizontalCentered="1" verticalCentered="1"/>
  <pageMargins left="0.05" right="0.05" top="0.5" bottom="0.5" header="0.5" footer="0.25"/>
  <pageSetup scale="78" orientation="portrait" blackAndWhite="1" r:id="rId1"/>
  <headerFooter alignWithMargins="0">
    <oddFooter>&amp;CSummary Page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ACCOUNTS</vt:lpstr>
      <vt:lpstr>CoverPage</vt:lpstr>
      <vt:lpstr>Salaries </vt:lpstr>
      <vt:lpstr>Fringes</vt:lpstr>
      <vt:lpstr>Non-Personnel</vt:lpstr>
      <vt:lpstr>SUMMARY</vt:lpstr>
      <vt:lpstr>CoverPage!Print_Area</vt:lpstr>
      <vt:lpstr>Fringes!Print_Area</vt:lpstr>
      <vt:lpstr>'Non-Personnel'!Print_Area</vt:lpstr>
      <vt:lpstr>SUMMARY!Print_Area</vt:lpstr>
      <vt:lpstr>Fringes!Print_Titles</vt:lpstr>
      <vt:lpstr>'Non-Personnel'!Print_Titles</vt:lpstr>
      <vt:lpstr>'Salaries '!Print_Titles</vt:lpstr>
    </vt:vector>
  </TitlesOfParts>
  <Manager/>
  <Company>CCC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Paulette Waite</dc:creator>
  <cp:keywords/>
  <dc:description/>
  <cp:lastModifiedBy>Nicole Roberts</cp:lastModifiedBy>
  <cp:revision/>
  <dcterms:created xsi:type="dcterms:W3CDTF">2002-11-12T22:12:31Z</dcterms:created>
  <dcterms:modified xsi:type="dcterms:W3CDTF">2024-09-06T15:10:32Z</dcterms:modified>
  <cp:category/>
  <cp:contentStatus/>
</cp:coreProperties>
</file>