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25" windowWidth="22986" windowHeight="8667"/>
    <workbookView xWindow="0" yWindow="82" windowWidth="22986" windowHeight="9211"/>
  </bookViews>
  <sheets>
    <sheet name="unit details" sheetId="1" r:id="rId1"/>
    <sheet name="features + amenities" sheetId="2" r:id="rId2"/>
    <sheet name="unit details - EXAMPLE" sheetId="6" r:id="rId3"/>
  </sheets>
  <calcPr calcId="145621" iterateDelta="252"/>
</workbook>
</file>

<file path=xl/calcChain.xml><?xml version="1.0" encoding="utf-8"?>
<calcChain xmlns="http://schemas.openxmlformats.org/spreadsheetml/2006/main">
  <c r="AU28" i="1" l="1"/>
  <c r="S8" i="6"/>
  <c r="S7" i="6"/>
  <c r="S6" i="6"/>
  <c r="S5" i="6"/>
  <c r="S4" i="6"/>
  <c r="M4" i="6"/>
  <c r="N4" i="6"/>
  <c r="O4" i="6"/>
  <c r="P4" i="6"/>
  <c r="Q4" i="6"/>
  <c r="R4" i="6"/>
  <c r="M5" i="6"/>
  <c r="N5" i="6"/>
  <c r="O5" i="6"/>
  <c r="P5" i="6"/>
  <c r="Q5" i="6"/>
  <c r="R5" i="6"/>
  <c r="M6" i="6"/>
  <c r="N6" i="6"/>
  <c r="O6" i="6"/>
  <c r="P6" i="6"/>
  <c r="Q6" i="6"/>
  <c r="R6" i="6"/>
  <c r="M7" i="6"/>
  <c r="N7" i="6"/>
  <c r="O7" i="6"/>
  <c r="P7" i="6"/>
  <c r="Q7" i="6"/>
  <c r="R7" i="6"/>
  <c r="M8" i="6"/>
  <c r="N8" i="6"/>
  <c r="O8" i="6"/>
  <c r="P8" i="6"/>
  <c r="Q8" i="6"/>
  <c r="R8" i="6"/>
  <c r="S8" i="1"/>
  <c r="S7" i="1"/>
  <c r="S6" i="1"/>
  <c r="P8" i="1" l="1"/>
  <c r="M8" i="1"/>
  <c r="P7" i="1"/>
  <c r="M7" i="1"/>
  <c r="P6" i="1"/>
  <c r="M6" i="1"/>
  <c r="P5" i="1"/>
  <c r="M5" i="1"/>
  <c r="P4" i="1"/>
  <c r="M4" i="1"/>
  <c r="AE45" i="1" l="1"/>
  <c r="N8" i="1" s="1"/>
  <c r="X45" i="1"/>
  <c r="N7" i="1" s="1"/>
  <c r="Q45" i="1"/>
  <c r="N6" i="1" s="1"/>
  <c r="J45" i="1"/>
  <c r="N5" i="1" s="1"/>
  <c r="C45" i="1"/>
  <c r="N4" i="1" s="1"/>
  <c r="AE43" i="6"/>
  <c r="X43" i="6"/>
  <c r="Q43" i="6"/>
  <c r="J43" i="6"/>
  <c r="C43" i="6"/>
  <c r="S25" i="6" l="1"/>
  <c r="S24" i="6"/>
  <c r="S23" i="6"/>
  <c r="S22" i="6"/>
  <c r="S21" i="6"/>
  <c r="S20" i="6"/>
  <c r="S19" i="6"/>
  <c r="S18" i="6"/>
  <c r="S17" i="6"/>
  <c r="S16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19" i="6"/>
  <c r="L22" i="6"/>
  <c r="L21" i="6"/>
  <c r="L20" i="6"/>
  <c r="L18" i="6"/>
  <c r="L17" i="6"/>
  <c r="L16" i="6"/>
  <c r="E20" i="6" l="1"/>
  <c r="E19" i="6"/>
  <c r="E18" i="6"/>
  <c r="E17" i="6"/>
  <c r="E16" i="6"/>
  <c r="AF41" i="6"/>
  <c r="Y41" i="6"/>
  <c r="R41" i="6"/>
  <c r="K41" i="6"/>
  <c r="D41" i="6"/>
  <c r="BL28" i="6"/>
  <c r="BF28" i="6"/>
  <c r="AZ28" i="6"/>
  <c r="AT28" i="6"/>
  <c r="AN28" i="6"/>
  <c r="BM26" i="6"/>
  <c r="BG26" i="6"/>
  <c r="BA26" i="6"/>
  <c r="AU26" i="6"/>
  <c r="AO26" i="6"/>
  <c r="BL30" i="1" l="1"/>
  <c r="Q8" i="1" s="1"/>
  <c r="BF30" i="1"/>
  <c r="Q7" i="1" s="1"/>
  <c r="AZ30" i="1"/>
  <c r="Q6" i="1" s="1"/>
  <c r="AT30" i="1"/>
  <c r="Q5" i="1" s="1"/>
  <c r="AN30" i="1"/>
  <c r="Q4" i="1" s="1"/>
  <c r="BM28" i="1"/>
  <c r="R8" i="1" s="1"/>
  <c r="BG28" i="1"/>
  <c r="R7" i="1" s="1"/>
  <c r="BA28" i="1"/>
  <c r="R6" i="1" s="1"/>
  <c r="R5" i="1"/>
  <c r="AF43" i="1"/>
  <c r="O8" i="1" s="1"/>
  <c r="Y43" i="1"/>
  <c r="O7" i="1" s="1"/>
  <c r="R43" i="1"/>
  <c r="O6" i="1" s="1"/>
  <c r="K43" i="1"/>
  <c r="O5" i="1" s="1"/>
  <c r="S5" i="1" l="1"/>
  <c r="AO28" i="1"/>
  <c r="R4" i="1" s="1"/>
  <c r="D43" i="1"/>
  <c r="O4" i="1" s="1"/>
  <c r="S4" i="1" l="1"/>
</calcChain>
</file>

<file path=xl/sharedStrings.xml><?xml version="1.0" encoding="utf-8"?>
<sst xmlns="http://schemas.openxmlformats.org/spreadsheetml/2006/main" count="533" uniqueCount="82">
  <si>
    <t>Project Name</t>
  </si>
  <si>
    <t>Address</t>
  </si>
  <si>
    <t>studio</t>
  </si>
  <si>
    <t>square footage</t>
  </si>
  <si>
    <t>Affordable Units</t>
  </si>
  <si>
    <t>Average Square Footage</t>
  </si>
  <si>
    <t>Total Units in Project</t>
  </si>
  <si>
    <t>Total number</t>
  </si>
  <si>
    <t>Percentage</t>
  </si>
  <si>
    <t>Total Affordable units</t>
  </si>
  <si>
    <t>yellow-highlighted cells will calculate automatically</t>
  </si>
  <si>
    <t>×</t>
  </si>
  <si>
    <r>
      <t xml:space="preserve">Market Rate Units </t>
    </r>
    <r>
      <rPr>
        <sz val="11"/>
        <color theme="1"/>
        <rFont val="Calibri"/>
        <family val="2"/>
        <scheme val="minor"/>
      </rPr>
      <t>(list number and square footage for each unit, by type)</t>
    </r>
  </si>
  <si>
    <t>floor</t>
  </si>
  <si>
    <t>Market Rate Units</t>
  </si>
  <si>
    <t>Laundry</t>
  </si>
  <si>
    <t>Appliances</t>
  </si>
  <si>
    <t>Dishwasher</t>
  </si>
  <si>
    <t>Stove/Oven</t>
  </si>
  <si>
    <t>Microwave</t>
  </si>
  <si>
    <t>HVAC</t>
  </si>
  <si>
    <t>four-bedrooms</t>
  </si>
  <si>
    <t>three-bedroom</t>
  </si>
  <si>
    <t>four-bedroom</t>
  </si>
  <si>
    <t>two-bedroom</t>
  </si>
  <si>
    <t>one-bedroom</t>
  </si>
  <si>
    <t>affordable rent</t>
  </si>
  <si>
    <t>three-bedrooms</t>
  </si>
  <si>
    <t>two-bedrooms</t>
  </si>
  <si>
    <t>one-bedrooms</t>
  </si>
  <si>
    <t>age/EnergyStar/make/model/color</t>
  </si>
  <si>
    <t>Parking</t>
  </si>
  <si>
    <r>
      <rPr>
        <b/>
        <sz val="12"/>
        <rFont val="Calibri"/>
        <family val="2"/>
        <scheme val="minor"/>
      </rPr>
      <t xml:space="preserve"> Refrigerator  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age/EnergyStar/make/model/color</t>
    </r>
  </si>
  <si>
    <r>
      <rPr>
        <b/>
        <sz val="12"/>
        <rFont val="Calibri"/>
        <family val="2"/>
        <scheme val="minor"/>
      </rPr>
      <t xml:space="preserve">Bathroom(s) </t>
    </r>
    <r>
      <rPr>
        <sz val="12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how many? 
Half bath? Full bath?</t>
    </r>
  </si>
  <si>
    <r>
      <rPr>
        <b/>
        <sz val="12"/>
        <rFont val="Calibri"/>
        <family val="2"/>
        <scheme val="minor"/>
      </rPr>
      <t xml:space="preserve">Kitchen countertops </t>
    </r>
    <r>
      <rPr>
        <sz val="12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material</t>
    </r>
  </si>
  <si>
    <r>
      <rPr>
        <b/>
        <sz val="12"/>
        <rFont val="Calibri"/>
        <family val="2"/>
        <scheme val="minor"/>
      </rPr>
      <t>Flooring</t>
    </r>
    <r>
      <rPr>
        <sz val="12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material</t>
    </r>
  </si>
  <si>
    <t>Other</t>
  </si>
  <si>
    <t xml:space="preserve">Is this a For Sale or Rental Project? </t>
  </si>
  <si>
    <t>anticipated rent/sale price</t>
  </si>
  <si>
    <t xml:space="preserve">Anticipated average psf rent/price? </t>
  </si>
  <si>
    <t>Zoning Application number, if applicable</t>
  </si>
  <si>
    <t>Note: For Rental projects, the maximum affordable rents, visit www.cityofchicago.org/ARO: affordable rents are updated each year; vary by utilities paid by the tenant; and must be affordable to households at 60% of the Area Median Income.  For For-Sale projects, the ARO Project Manager will calculate the maximum affordable sales price, based on the information provided in this form.</t>
  </si>
  <si>
    <t xml:space="preserve">accessible? </t>
  </si>
  <si>
    <t>accessible?</t>
  </si>
  <si>
    <t>monthly assessments, if applicable</t>
  </si>
  <si>
    <t>yes</t>
  </si>
  <si>
    <t>no</t>
  </si>
  <si>
    <t>enter total # of market-rate studios</t>
  </si>
  <si>
    <t>enter total # of market-rate 
1-bdrms</t>
  </si>
  <si>
    <t>enter total # of market-rate 
2-bdrms</t>
  </si>
  <si>
    <t>enter total # of market-rate  
3-bdrms</t>
  </si>
  <si>
    <t>enter total # of market-rate
4-bdrms</t>
  </si>
  <si>
    <t>enter total # of affordable studios</t>
  </si>
  <si>
    <t>enter total # of affordable 1-bedrooms</t>
  </si>
  <si>
    <t>enter total # of affordable 2-bedrooms</t>
  </si>
  <si>
    <t>enter total # of affordable 3-bedrooms</t>
  </si>
  <si>
    <t>enter total # of affordable 
4-bedrooms</t>
  </si>
  <si>
    <t>Are units proposed as on-site or off-site?</t>
  </si>
  <si>
    <t>Test Case #1</t>
  </si>
  <si>
    <t>2222 N Milwashkee</t>
  </si>
  <si>
    <t>For Sale</t>
  </si>
  <si>
    <t>on-site</t>
  </si>
  <si>
    <t>Summary</t>
  </si>
  <si>
    <t>one-bed</t>
  </si>
  <si>
    <t>two-bed</t>
  </si>
  <si>
    <t>three-bed</t>
  </si>
  <si>
    <t>four-bed</t>
  </si>
  <si>
    <t>affordable</t>
  </si>
  <si>
    <t>how many?</t>
  </si>
  <si>
    <t>avg. square footage</t>
  </si>
  <si>
    <t>% of total</t>
  </si>
  <si>
    <t>market rate</t>
  </si>
  <si>
    <t>All projects with proposed ARO units must complete this tab</t>
  </si>
  <si>
    <t>Note that if the ARO units proposed are off-site units, all information in the form should reflect the ARO-triggering project - EXCEPT the information in the "Affordable Units" table, which should reflect the proposed off-site units.</t>
  </si>
  <si>
    <t xml:space="preserve">Anticipated average psf rent/price?* </t>
  </si>
  <si>
    <t>*If this is a for-sale project, please submit a current Appraisal or CMA for the market rate units in the development.</t>
  </si>
  <si>
    <t>affordable v. market square footage*</t>
  </si>
  <si>
    <t>ARO</t>
  </si>
  <si>
    <t xml:space="preserve">unit type </t>
  </si>
  <si>
    <t>*ARO unit percentages,  by unit type, should reflect corresponding market rate percentages (for example, if 10% of market rate units are studios,  roughly 10% of ARO units can be studios).
**the average affordable square footage should be 85% or greater of market-rate square footage for comparable unit type. Off-site units must meet minimum unit sizes specified in the Design Guidelines</t>
  </si>
  <si>
    <t>how many?*</t>
  </si>
  <si>
    <r>
      <t xml:space="preserve">Market Rate Units </t>
    </r>
    <r>
      <rPr>
        <sz val="11"/>
        <color theme="1"/>
        <rFont val="Calibri"/>
        <family val="2"/>
        <scheme val="minor"/>
      </rPr>
      <t xml:space="preserve">(list number and square footage for each unit, by type. </t>
    </r>
    <r>
      <rPr>
        <b/>
        <sz val="11"/>
        <color theme="1"/>
        <rFont val="Calibri"/>
        <family val="2"/>
        <scheme val="minor"/>
      </rPr>
      <t xml:space="preserve">Do not include ARO units in the market rate columns)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</si>
</sst>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2" formatCode="_(&quot;$&quot;* #,##0_);_(&quot;$&quot;* \(#,##0\);_(&quot;$&quot;* &quot;-&quot;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8"/>
      <color theme="1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9" fontId="0" fillId="4" borderId="7" xfId="0" applyNumberFormat="1" applyFill="1" applyBorder="1" applyProtection="1"/>
    <xf numFmtId="0" fontId="0" fillId="0" borderId="0" xfId="0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4" borderId="1" xfId="0" applyFill="1" applyBorder="1" applyProtection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 wrapText="1"/>
    </xf>
    <xf numFmtId="0" fontId="5" fillId="0" borderId="0" xfId="0" applyFont="1"/>
    <xf numFmtId="0" fontId="6" fillId="0" borderId="10" xfId="0" applyFont="1" applyBorder="1" applyAlignment="1">
      <alignment vertical="center" wrapText="1"/>
    </xf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9" fontId="0" fillId="2" borderId="0" xfId="0" applyNumberFormat="1" applyFill="1" applyProtection="1"/>
    <xf numFmtId="0" fontId="0" fillId="3" borderId="0" xfId="0" applyFill="1" applyProtection="1"/>
    <xf numFmtId="9" fontId="0" fillId="3" borderId="0" xfId="0" applyNumberFormat="1" applyFill="1" applyProtection="1"/>
    <xf numFmtId="0" fontId="0" fillId="3" borderId="0" xfId="0" applyFill="1" applyAlignment="1" applyProtection="1">
      <alignment vertical="center"/>
      <protection locked="0"/>
    </xf>
    <xf numFmtId="0" fontId="4" fillId="3" borderId="9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2" fontId="0" fillId="2" borderId="1" xfId="0" applyNumberFormat="1" applyFill="1" applyBorder="1" applyAlignment="1" applyProtection="1">
      <alignment horizontal="center" vertical="center"/>
      <protection locked="0"/>
    </xf>
    <xf numFmtId="42" fontId="0" fillId="2" borderId="11" xfId="0" applyNumberFormat="1" applyFill="1" applyBorder="1" applyAlignment="1" applyProtection="1">
      <alignment horizontal="center" vertical="center"/>
      <protection locked="0"/>
    </xf>
    <xf numFmtId="3" fontId="0" fillId="4" borderId="1" xfId="0" applyNumberFormat="1" applyFill="1" applyBorder="1" applyProtection="1"/>
    <xf numFmtId="0" fontId="0" fillId="0" borderId="0" xfId="0" applyAlignment="1" applyProtection="1">
      <alignment horizontal="right"/>
      <protection locked="0"/>
    </xf>
    <xf numFmtId="0" fontId="0" fillId="4" borderId="0" xfId="0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42" fontId="0" fillId="2" borderId="11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9" fontId="0" fillId="4" borderId="7" xfId="0" applyNumberForma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right" vertical="center"/>
    </xf>
    <xf numFmtId="9" fontId="0" fillId="2" borderId="0" xfId="0" applyNumberFormat="1" applyFill="1" applyAlignment="1" applyProtection="1">
      <alignment horizontal="right" vertical="center"/>
    </xf>
    <xf numFmtId="0" fontId="0" fillId="3" borderId="0" xfId="0" applyFill="1" applyAlignment="1" applyProtection="1">
      <alignment horizontal="right"/>
      <protection locked="0"/>
    </xf>
    <xf numFmtId="0" fontId="0" fillId="3" borderId="0" xfId="0" applyFill="1" applyAlignment="1" applyProtection="1">
      <alignment horizontal="right" vertical="center" wrapText="1"/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right" vertical="center"/>
    </xf>
    <xf numFmtId="9" fontId="0" fillId="3" borderId="0" xfId="0" applyNumberFormat="1" applyFill="1" applyAlignment="1" applyProtection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42" fontId="0" fillId="2" borderId="11" xfId="0" applyNumberFormat="1" applyFill="1" applyBorder="1" applyProtection="1"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wrapText="1"/>
      <protection locked="0"/>
    </xf>
    <xf numFmtId="3" fontId="0" fillId="4" borderId="1" xfId="0" applyNumberFormat="1" applyFill="1" applyBorder="1" applyAlignment="1" applyProtection="1">
      <alignment horizontal="center" vertical="center"/>
      <protection locked="0"/>
    </xf>
    <xf numFmtId="9" fontId="0" fillId="4" borderId="7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right"/>
      <protection locked="0"/>
    </xf>
    <xf numFmtId="9" fontId="0" fillId="4" borderId="1" xfId="0" applyNumberFormat="1" applyFill="1" applyBorder="1" applyAlignment="1" applyProtection="1">
      <alignment horizontal="center" wrapText="1"/>
    </xf>
    <xf numFmtId="0" fontId="0" fillId="4" borderId="1" xfId="0" applyFill="1" applyBorder="1" applyAlignment="1" applyProtection="1">
      <alignment horizontal="center" wrapText="1"/>
      <protection locked="0"/>
    </xf>
    <xf numFmtId="9" fontId="0" fillId="4" borderId="1" xfId="0" applyNumberFormat="1" applyFill="1" applyBorder="1" applyAlignment="1" applyProtection="1">
      <alignment horizontal="center" wrapText="1"/>
      <protection locked="0"/>
    </xf>
    <xf numFmtId="3" fontId="0" fillId="4" borderId="1" xfId="0" applyNumberFormat="1" applyFill="1" applyBorder="1" applyAlignment="1" applyProtection="1">
      <alignment horizontal="center" wrapText="1"/>
      <protection locked="0"/>
    </xf>
    <xf numFmtId="1" fontId="0" fillId="4" borderId="1" xfId="0" applyNumberFormat="1" applyFill="1" applyBorder="1" applyAlignment="1" applyProtection="1">
      <alignment horizontal="center" wrapText="1"/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wrapText="1"/>
    </xf>
    <xf numFmtId="3" fontId="0" fillId="4" borderId="6" xfId="0" applyNumberFormat="1" applyFill="1" applyBorder="1" applyAlignment="1" applyProtection="1">
      <alignment horizontal="center" wrapText="1"/>
    </xf>
    <xf numFmtId="1" fontId="0" fillId="4" borderId="5" xfId="0" applyNumberFormat="1" applyFill="1" applyBorder="1" applyAlignment="1" applyProtection="1">
      <alignment horizontal="center" wrapText="1"/>
    </xf>
    <xf numFmtId="0" fontId="0" fillId="4" borderId="11" xfId="0" applyFill="1" applyBorder="1" applyAlignment="1" applyProtection="1">
      <alignment horizontal="right"/>
      <protection locked="0"/>
    </xf>
    <xf numFmtId="0" fontId="0" fillId="4" borderId="7" xfId="0" applyFill="1" applyBorder="1" applyAlignment="1" applyProtection="1">
      <alignment horizontal="center" wrapText="1"/>
    </xf>
    <xf numFmtId="9" fontId="0" fillId="4" borderId="13" xfId="0" applyNumberFormat="1" applyFill="1" applyBorder="1" applyAlignment="1" applyProtection="1">
      <alignment horizontal="center" wrapText="1"/>
    </xf>
    <xf numFmtId="3" fontId="0" fillId="4" borderId="8" xfId="0" applyNumberFormat="1" applyFill="1" applyBorder="1" applyAlignment="1" applyProtection="1">
      <alignment horizont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7" borderId="0" xfId="0" applyFill="1" applyBorder="1" applyAlignment="1" applyProtection="1">
      <alignment horizontal="right"/>
      <protection locked="0"/>
    </xf>
    <xf numFmtId="0" fontId="0" fillId="7" borderId="0" xfId="0" applyFill="1" applyBorder="1" applyAlignment="1" applyProtection="1">
      <alignment horizontal="center" wrapText="1"/>
    </xf>
    <xf numFmtId="9" fontId="0" fillId="7" borderId="0" xfId="0" applyNumberFormat="1" applyFill="1" applyBorder="1" applyAlignment="1" applyProtection="1">
      <alignment horizontal="center" wrapText="1"/>
    </xf>
    <xf numFmtId="3" fontId="0" fillId="7" borderId="0" xfId="0" applyNumberFormat="1" applyFill="1" applyBorder="1" applyAlignment="1" applyProtection="1">
      <alignment horizontal="center" wrapText="1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3" fontId="0" fillId="4" borderId="11" xfId="0" applyNumberFormat="1" applyFill="1" applyBorder="1" applyAlignment="1" applyProtection="1">
      <alignment horizontal="center" wrapText="1"/>
    </xf>
    <xf numFmtId="3" fontId="0" fillId="4" borderId="25" xfId="0" applyNumberFormat="1" applyFill="1" applyBorder="1" applyAlignment="1" applyProtection="1">
      <alignment horizontal="center" wrapText="1"/>
    </xf>
    <xf numFmtId="0" fontId="0" fillId="4" borderId="26" xfId="0" applyFill="1" applyBorder="1" applyAlignment="1" applyProtection="1">
      <alignment horizontal="center"/>
      <protection locked="0"/>
    </xf>
    <xf numFmtId="0" fontId="0" fillId="4" borderId="26" xfId="0" applyFill="1" applyBorder="1" applyAlignment="1" applyProtection="1">
      <alignment horizontal="center" wrapText="1"/>
      <protection locked="0"/>
    </xf>
    <xf numFmtId="0" fontId="0" fillId="7" borderId="0" xfId="0" applyFill="1" applyBorder="1" applyAlignment="1" applyProtection="1">
      <alignment horizontal="left"/>
      <protection locked="0"/>
    </xf>
    <xf numFmtId="9" fontId="0" fillId="4" borderId="26" xfId="0" applyNumberFormat="1" applyFill="1" applyBorder="1" applyAlignment="1" applyProtection="1">
      <alignment horizontal="center"/>
      <protection locked="0"/>
    </xf>
    <xf numFmtId="9" fontId="0" fillId="4" borderId="27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wrapText="1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0" fillId="4" borderId="24" xfId="0" applyFill="1" applyBorder="1" applyAlignment="1" applyProtection="1">
      <alignment horizontal="center" vertical="center" wrapText="1"/>
      <protection locked="0"/>
    </xf>
    <xf numFmtId="0" fontId="1" fillId="4" borderId="28" xfId="0" applyFont="1" applyFill="1" applyBorder="1" applyAlignment="1" applyProtection="1">
      <alignment horizontal="center" wrapText="1"/>
      <protection locked="0"/>
    </xf>
    <xf numFmtId="0" fontId="1" fillId="4" borderId="0" xfId="0" applyFont="1" applyFill="1" applyBorder="1" applyAlignment="1" applyProtection="1">
      <alignment horizontal="center" wrapText="1"/>
      <protection locked="0"/>
    </xf>
    <xf numFmtId="0" fontId="1" fillId="4" borderId="29" xfId="0" applyFont="1" applyFill="1" applyBorder="1" applyAlignment="1" applyProtection="1">
      <alignment horizontal="center" wrapText="1"/>
      <protection locked="0"/>
    </xf>
    <xf numFmtId="0" fontId="6" fillId="2" borderId="14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" fillId="4" borderId="20" xfId="0" applyFont="1" applyFill="1" applyBorder="1" applyAlignment="1" applyProtection="1">
      <alignment horizontal="center" wrapText="1"/>
      <protection locked="0"/>
    </xf>
    <xf numFmtId="0" fontId="1" fillId="4" borderId="21" xfId="0" applyFont="1" applyFill="1" applyBorder="1" applyAlignment="1" applyProtection="1">
      <alignment horizontal="center" wrapText="1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right" wrapText="1"/>
      <protection locked="0"/>
    </xf>
    <xf numFmtId="0" fontId="1" fillId="3" borderId="11" xfId="0" applyFont="1" applyFill="1" applyBorder="1" applyAlignment="1" applyProtection="1">
      <alignment horizontal="right" wrapText="1"/>
      <protection locked="0"/>
    </xf>
    <xf numFmtId="0" fontId="1" fillId="3" borderId="11" xfId="0" applyFont="1" applyFill="1" applyBorder="1" applyAlignment="1" applyProtection="1">
      <alignment horizontal="right" vertical="center" wrapText="1"/>
      <protection locked="0"/>
    </xf>
    <xf numFmtId="0" fontId="1" fillId="3" borderId="17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3" borderId="11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1" fillId="2" borderId="17" xfId="0" applyFont="1" applyFill="1" applyBorder="1" applyAlignment="1" applyProtection="1">
      <alignment horizontal="right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7" xfId="0" applyFill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6" fontId="0" fillId="0" borderId="1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7"/>
  <sheetViews>
    <sheetView tabSelected="1" topLeftCell="L4" zoomScale="257" zoomScaleNormal="257" workbookViewId="0">
      <selection activeCell="L9" sqref="L9:S9"/>
    </sheetView>
    <sheetView tabSelected="1" zoomScale="50" zoomScaleNormal="50" workbookViewId="1">
      <selection activeCell="L9" sqref="L9:S9"/>
    </sheetView>
  </sheetViews>
  <sheetFormatPr defaultColWidth="8.875" defaultRowHeight="14.3" x14ac:dyDescent="0.25"/>
  <cols>
    <col min="1" max="1" width="8.875" style="1" customWidth="1"/>
    <col min="2" max="2" width="4" style="1" customWidth="1"/>
    <col min="3" max="3" width="8.875" style="1"/>
    <col min="4" max="4" width="13.5" style="1" customWidth="1"/>
    <col min="5" max="6" width="10.625" style="1" customWidth="1"/>
    <col min="7" max="7" width="11.5" style="1" customWidth="1"/>
    <col min="8" max="8" width="9.625" style="1" customWidth="1"/>
    <col min="9" max="9" width="8.875" style="76"/>
    <col min="10" max="11" width="8.875" style="1"/>
    <col min="12" max="12" width="10.5" style="1" customWidth="1"/>
    <col min="13" max="13" width="8.125" style="1" customWidth="1"/>
    <col min="14" max="14" width="12" style="1" customWidth="1"/>
    <col min="15" max="15" width="8.875" style="1"/>
    <col min="16" max="16" width="8.875" style="76"/>
    <col min="17" max="18" width="8.875" style="1"/>
    <col min="19" max="19" width="12" style="1" customWidth="1"/>
    <col min="20" max="20" width="10.5" style="1" customWidth="1"/>
    <col min="21" max="21" width="11.375" style="1" customWidth="1"/>
    <col min="22" max="22" width="8.875" style="1"/>
    <col min="23" max="23" width="8.875" style="76"/>
    <col min="24" max="25" width="8.875" style="1"/>
    <col min="26" max="27" width="10.5" style="1" customWidth="1"/>
    <col min="28" max="28" width="12.5" style="1" customWidth="1"/>
    <col min="29" max="29" width="8.875" style="1"/>
    <col min="30" max="30" width="8.875" style="76"/>
    <col min="31" max="32" width="8.875" style="1"/>
    <col min="33" max="34" width="11.125" style="1" customWidth="1"/>
    <col min="35" max="35" width="11.875" style="1" customWidth="1"/>
    <col min="36" max="37" width="8.875" style="1"/>
    <col min="38" max="38" width="21.75" style="1" customWidth="1"/>
    <col min="39" max="39" width="3" style="1" bestFit="1" customWidth="1"/>
    <col min="40" max="40" width="9.875" style="1" customWidth="1"/>
    <col min="41" max="41" width="8.875" style="1"/>
    <col min="42" max="42" width="11" style="1" customWidth="1"/>
    <col min="43" max="43" width="11.625" style="83" customWidth="1"/>
    <col min="44" max="44" width="8.875" style="83"/>
    <col min="45" max="45" width="8.875" style="76"/>
    <col min="46" max="46" width="10.75" style="1" customWidth="1"/>
    <col min="47" max="47" width="8.875" style="1"/>
    <col min="48" max="48" width="10.125" style="1" customWidth="1"/>
    <col min="49" max="49" width="11.375" style="1" customWidth="1"/>
    <col min="50" max="50" width="8.875" style="1"/>
    <col min="51" max="51" width="8.875" style="76"/>
    <col min="52" max="52" width="10.75" style="1" customWidth="1"/>
    <col min="53" max="53" width="8.875" style="1"/>
    <col min="54" max="54" width="10.5" style="1" customWidth="1"/>
    <col min="55" max="55" width="11.375" style="1" customWidth="1"/>
    <col min="56" max="56" width="8.875" style="1"/>
    <col min="57" max="57" width="8.875" style="76"/>
    <col min="58" max="58" width="11.625" style="1" customWidth="1"/>
    <col min="59" max="59" width="8.875" style="1"/>
    <col min="60" max="60" width="11" style="1" customWidth="1"/>
    <col min="61" max="61" width="12.25" style="1" customWidth="1"/>
    <col min="62" max="62" width="8.875" style="1"/>
    <col min="63" max="63" width="8.875" style="76"/>
    <col min="64" max="64" width="11" style="1" customWidth="1"/>
    <col min="65" max="66" width="10.625" style="1" customWidth="1"/>
    <col min="67" max="67" width="11.375" style="1" customWidth="1"/>
    <col min="68" max="16384" width="8.875" style="1"/>
  </cols>
  <sheetData>
    <row r="1" spans="1:68" ht="14.45" customHeight="1" thickBot="1" x14ac:dyDescent="0.35">
      <c r="B1" s="153" t="s">
        <v>0</v>
      </c>
      <c r="C1" s="153"/>
      <c r="D1" s="154"/>
      <c r="E1" s="156"/>
      <c r="F1" s="157"/>
      <c r="G1" s="157"/>
      <c r="H1" s="157"/>
      <c r="I1" s="158"/>
      <c r="J1" s="106"/>
      <c r="K1" s="106"/>
      <c r="L1" s="178" t="s">
        <v>62</v>
      </c>
      <c r="M1" s="179"/>
      <c r="N1" s="179"/>
      <c r="O1" s="179"/>
      <c r="P1" s="179"/>
      <c r="Q1" s="179"/>
      <c r="R1" s="179"/>
      <c r="S1" s="180"/>
      <c r="T1" s="28"/>
      <c r="U1" s="28"/>
    </row>
    <row r="2" spans="1:68" ht="14.45" customHeight="1" x14ac:dyDescent="0.3">
      <c r="B2" s="18"/>
      <c r="C2" s="18"/>
      <c r="D2" s="77" t="s">
        <v>40</v>
      </c>
      <c r="E2" s="159"/>
      <c r="F2" s="160"/>
      <c r="G2" s="160"/>
      <c r="H2" s="160"/>
      <c r="I2" s="161"/>
      <c r="J2" s="106"/>
      <c r="K2" s="106"/>
      <c r="L2" s="121"/>
      <c r="M2" s="175" t="s">
        <v>71</v>
      </c>
      <c r="N2" s="176"/>
      <c r="O2" s="177"/>
      <c r="P2" s="175" t="s">
        <v>77</v>
      </c>
      <c r="Q2" s="176"/>
      <c r="R2" s="176"/>
      <c r="S2" s="143"/>
      <c r="T2" s="28"/>
      <c r="U2" s="28"/>
    </row>
    <row r="3" spans="1:68" ht="57.6" x14ac:dyDescent="0.3">
      <c r="B3" s="153" t="s">
        <v>1</v>
      </c>
      <c r="C3" s="153"/>
      <c r="D3" s="154"/>
      <c r="E3" s="159"/>
      <c r="F3" s="160"/>
      <c r="G3" s="160"/>
      <c r="H3" s="160"/>
      <c r="I3" s="161"/>
      <c r="J3" s="106"/>
      <c r="K3" s="106"/>
      <c r="L3" s="140" t="s">
        <v>78</v>
      </c>
      <c r="M3" s="122" t="s">
        <v>68</v>
      </c>
      <c r="N3" s="112" t="s">
        <v>70</v>
      </c>
      <c r="O3" s="123" t="s">
        <v>69</v>
      </c>
      <c r="P3" s="122" t="s">
        <v>80</v>
      </c>
      <c r="Q3" s="112" t="s">
        <v>70</v>
      </c>
      <c r="R3" s="140" t="s">
        <v>69</v>
      </c>
      <c r="S3" s="144" t="s">
        <v>76</v>
      </c>
      <c r="T3" s="28"/>
      <c r="U3" s="28"/>
    </row>
    <row r="4" spans="1:68" ht="14.45" x14ac:dyDescent="0.3">
      <c r="B4" s="18"/>
      <c r="C4" s="18"/>
      <c r="D4" s="77" t="s">
        <v>37</v>
      </c>
      <c r="E4" s="159"/>
      <c r="F4" s="160"/>
      <c r="G4" s="160"/>
      <c r="H4" s="160"/>
      <c r="I4" s="161"/>
      <c r="J4" s="106"/>
      <c r="K4" s="106"/>
      <c r="L4" s="121" t="s">
        <v>2</v>
      </c>
      <c r="M4" s="124">
        <f>SUM(C44)</f>
        <v>0</v>
      </c>
      <c r="N4" s="116" t="e">
        <f>SUM(C45)</f>
        <v>#VALUE!</v>
      </c>
      <c r="O4" s="125" t="e">
        <f>SUM(D43)</f>
        <v>#DIV/0!</v>
      </c>
      <c r="P4" s="124">
        <f>SUM(AN29)</f>
        <v>0</v>
      </c>
      <c r="Q4" s="116" t="e">
        <f>SUM(AN30)</f>
        <v>#VALUE!</v>
      </c>
      <c r="R4" s="141" t="e">
        <f>SUM(AO28)</f>
        <v>#DIV/0!</v>
      </c>
      <c r="S4" s="146" t="e">
        <f>SUM(R4/O4)</f>
        <v>#DIV/0!</v>
      </c>
      <c r="T4" s="28"/>
      <c r="U4" s="28"/>
    </row>
    <row r="5" spans="1:68" ht="14.95" thickBot="1" x14ac:dyDescent="0.35">
      <c r="B5" s="18"/>
      <c r="C5" s="18"/>
      <c r="D5" s="77" t="s">
        <v>74</v>
      </c>
      <c r="E5" s="162"/>
      <c r="F5" s="163"/>
      <c r="G5" s="163"/>
      <c r="H5" s="163"/>
      <c r="I5" s="164"/>
      <c r="J5" s="106"/>
      <c r="K5" s="106"/>
      <c r="L5" s="121" t="s">
        <v>63</v>
      </c>
      <c r="M5" s="126">
        <f>SUM(J44)</f>
        <v>0</v>
      </c>
      <c r="N5" s="116" t="e">
        <f>SUM(J45)</f>
        <v>#VALUE!</v>
      </c>
      <c r="O5" s="125" t="e">
        <f>SUM(K43)</f>
        <v>#DIV/0!</v>
      </c>
      <c r="P5" s="124">
        <f>SUM(AT29)</f>
        <v>0</v>
      </c>
      <c r="Q5" s="116" t="e">
        <f>SUM(AT30)</f>
        <v>#VALUE!</v>
      </c>
      <c r="R5" s="141" t="e">
        <f>SUM(AU28)</f>
        <v>#DIV/0!</v>
      </c>
      <c r="S5" s="146" t="e">
        <f t="shared" ref="S5:S8" si="0">SUM(R5/O5)</f>
        <v>#DIV/0!</v>
      </c>
      <c r="T5" s="28"/>
      <c r="U5" s="28"/>
    </row>
    <row r="6" spans="1:68" ht="14.95" thickBot="1" x14ac:dyDescent="0.35">
      <c r="E6" s="62"/>
      <c r="F6" s="62"/>
      <c r="G6" s="62"/>
      <c r="H6" s="62"/>
      <c r="J6" s="4"/>
      <c r="K6" s="4"/>
      <c r="L6" s="121" t="s">
        <v>64</v>
      </c>
      <c r="M6" s="124">
        <f>SUM(Q44)</f>
        <v>0</v>
      </c>
      <c r="N6" s="116" t="e">
        <f>SUM(Q45)</f>
        <v>#VALUE!</v>
      </c>
      <c r="O6" s="125" t="e">
        <f>SUM(R43)</f>
        <v>#DIV/0!</v>
      </c>
      <c r="P6" s="124">
        <f>SUM(AZ29)</f>
        <v>0</v>
      </c>
      <c r="Q6" s="116" t="e">
        <f>SUM(AZ30)</f>
        <v>#VALUE!</v>
      </c>
      <c r="R6" s="141" t="e">
        <f>SUM(BA28)</f>
        <v>#DIV/0!</v>
      </c>
      <c r="S6" s="146" t="e">
        <f t="shared" si="0"/>
        <v>#DIV/0!</v>
      </c>
    </row>
    <row r="7" spans="1:68" ht="14.95" thickBot="1" x14ac:dyDescent="0.35">
      <c r="B7" s="153" t="s">
        <v>6</v>
      </c>
      <c r="C7" s="153"/>
      <c r="D7" s="154"/>
      <c r="E7" s="63"/>
      <c r="F7" s="4"/>
      <c r="G7" s="4"/>
      <c r="H7" s="4"/>
      <c r="I7" s="77"/>
      <c r="J7" s="4"/>
      <c r="K7" s="4"/>
      <c r="L7" s="127" t="s">
        <v>65</v>
      </c>
      <c r="M7" s="124">
        <f>SUM(X44)</f>
        <v>0</v>
      </c>
      <c r="N7" s="116" t="e">
        <f>SUM(X45)</f>
        <v>#VALUE!</v>
      </c>
      <c r="O7" s="125" t="e">
        <f>SUM(Y43)</f>
        <v>#DIV/0!</v>
      </c>
      <c r="P7" s="124">
        <f>SUM(BF29)</f>
        <v>0</v>
      </c>
      <c r="Q7" s="116" t="e">
        <f>SUM(BF30)</f>
        <v>#VALUE!</v>
      </c>
      <c r="R7" s="141" t="e">
        <f>SUM(BG28)</f>
        <v>#DIV/0!</v>
      </c>
      <c r="S7" s="146" t="e">
        <f t="shared" si="0"/>
        <v>#DIV/0!</v>
      </c>
      <c r="T7" s="4"/>
      <c r="U7" s="4"/>
      <c r="V7" s="4"/>
    </row>
    <row r="8" spans="1:68" ht="14.95" thickBot="1" x14ac:dyDescent="0.35">
      <c r="B8" s="5"/>
      <c r="C8" s="153" t="s">
        <v>9</v>
      </c>
      <c r="D8" s="153"/>
      <c r="E8" s="64"/>
      <c r="F8" s="4"/>
      <c r="G8" s="4"/>
      <c r="H8" s="4"/>
      <c r="I8" s="77"/>
      <c r="J8" s="4"/>
      <c r="K8" s="4"/>
      <c r="L8" s="127" t="s">
        <v>66</v>
      </c>
      <c r="M8" s="128">
        <f>SUM(AE44)</f>
        <v>0</v>
      </c>
      <c r="N8" s="129" t="e">
        <f>SUM(AE45)</f>
        <v>#VALUE!</v>
      </c>
      <c r="O8" s="130" t="e">
        <f>SUM(AF43)</f>
        <v>#DIV/0!</v>
      </c>
      <c r="P8" s="128">
        <f>SUM(BL29)</f>
        <v>0</v>
      </c>
      <c r="Q8" s="129" t="e">
        <f>SUM(BL30)</f>
        <v>#VALUE!</v>
      </c>
      <c r="R8" s="142" t="e">
        <f>SUM(BM28)</f>
        <v>#DIV/0!</v>
      </c>
      <c r="S8" s="147" t="e">
        <f t="shared" si="0"/>
        <v>#DIV/0!</v>
      </c>
      <c r="T8" s="4"/>
      <c r="U8" s="4"/>
      <c r="V8" s="4"/>
    </row>
    <row r="9" spans="1:68" ht="73.2" customHeight="1" x14ac:dyDescent="0.3">
      <c r="A9" s="1" t="s">
        <v>75</v>
      </c>
      <c r="B9" s="131"/>
      <c r="C9" s="131"/>
      <c r="D9" s="131"/>
      <c r="E9" s="28"/>
      <c r="F9" s="4"/>
      <c r="G9" s="4"/>
      <c r="H9" s="4"/>
      <c r="I9" s="132"/>
      <c r="J9" s="4"/>
      <c r="K9" s="4"/>
      <c r="L9" s="149" t="s">
        <v>79</v>
      </c>
      <c r="M9" s="149"/>
      <c r="N9" s="149"/>
      <c r="O9" s="149"/>
      <c r="P9" s="149"/>
      <c r="Q9" s="149"/>
      <c r="R9" s="149"/>
      <c r="S9" s="149"/>
      <c r="T9" s="4"/>
      <c r="U9" s="4"/>
      <c r="V9" s="4"/>
      <c r="W9" s="131"/>
      <c r="AD9" s="131"/>
      <c r="AS9" s="131"/>
      <c r="AY9" s="131"/>
      <c r="BE9" s="131"/>
      <c r="BK9" s="131"/>
    </row>
    <row r="10" spans="1:68" ht="14.45" x14ac:dyDescent="0.3">
      <c r="B10" s="138"/>
      <c r="C10" s="138"/>
      <c r="D10" s="138"/>
      <c r="E10" s="28"/>
      <c r="F10" s="4"/>
      <c r="G10" s="4"/>
      <c r="H10" s="4"/>
      <c r="I10" s="139"/>
      <c r="J10" s="4"/>
      <c r="K10" s="4"/>
      <c r="L10" s="145"/>
      <c r="M10" s="134"/>
      <c r="N10" s="135"/>
      <c r="O10" s="136"/>
      <c r="P10" s="134"/>
      <c r="Q10" s="135"/>
      <c r="R10" s="136"/>
      <c r="S10" s="4"/>
      <c r="T10" s="4"/>
      <c r="U10" s="4"/>
      <c r="V10" s="4"/>
      <c r="W10" s="138"/>
      <c r="AD10" s="138"/>
      <c r="AS10" s="138"/>
      <c r="AY10" s="138"/>
      <c r="BE10" s="138"/>
      <c r="BK10" s="138"/>
    </row>
    <row r="11" spans="1:68" ht="14.45" x14ac:dyDescent="0.3">
      <c r="A11" s="137" t="s">
        <v>73</v>
      </c>
      <c r="B11" s="131"/>
      <c r="C11" s="131"/>
      <c r="D11" s="131"/>
      <c r="E11" s="28"/>
      <c r="F11" s="4"/>
      <c r="G11" s="4"/>
      <c r="H11" s="4"/>
      <c r="I11" s="132"/>
      <c r="J11" s="4"/>
      <c r="K11" s="4"/>
      <c r="L11" s="133"/>
      <c r="M11" s="134"/>
      <c r="N11" s="135"/>
      <c r="O11" s="136"/>
      <c r="P11" s="134"/>
      <c r="Q11" s="135"/>
      <c r="R11" s="136"/>
      <c r="S11" s="4"/>
      <c r="T11" s="4"/>
      <c r="U11" s="4"/>
      <c r="V11" s="4"/>
      <c r="W11" s="131"/>
      <c r="AD11" s="131"/>
      <c r="AS11" s="131"/>
      <c r="AY11" s="131"/>
      <c r="BE11" s="131"/>
      <c r="BK11" s="131"/>
    </row>
    <row r="12" spans="1:68" ht="14.45" x14ac:dyDescent="0.3">
      <c r="B12" s="5"/>
      <c r="C12" s="5"/>
      <c r="D12" s="5"/>
      <c r="E12" s="18"/>
      <c r="F12" s="18"/>
      <c r="G12" s="22"/>
      <c r="H12" s="18"/>
      <c r="I12" s="77"/>
      <c r="J12" s="4"/>
      <c r="K12" s="4"/>
      <c r="L12" s="4"/>
      <c r="M12" s="4"/>
      <c r="N12" s="4"/>
      <c r="O12" s="4"/>
      <c r="P12" s="77"/>
      <c r="Q12" s="4"/>
      <c r="R12" s="4"/>
      <c r="S12" s="4"/>
      <c r="T12" s="4"/>
      <c r="U12" s="4"/>
      <c r="V12" s="4"/>
    </row>
    <row r="13" spans="1:68" ht="14.45" x14ac:dyDescent="0.3">
      <c r="B13" s="5"/>
      <c r="C13" s="150" t="s">
        <v>10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20"/>
      <c r="AH13" s="20"/>
      <c r="AI13" s="21"/>
      <c r="AJ13" s="20"/>
      <c r="AN13" s="150" t="s">
        <v>10</v>
      </c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</row>
    <row r="15" spans="1:68" ht="14.45" x14ac:dyDescent="0.3">
      <c r="A15" s="2"/>
      <c r="B15" s="2"/>
      <c r="C15" s="172" t="s">
        <v>81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9"/>
      <c r="AH15" s="19"/>
      <c r="AI15" s="23"/>
      <c r="AJ15" s="19"/>
      <c r="AM15" s="3"/>
      <c r="AN15" s="155" t="s">
        <v>4</v>
      </c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</row>
    <row r="16" spans="1:68" ht="14.95" thickBot="1" x14ac:dyDescent="0.35">
      <c r="A16" s="2"/>
      <c r="B16" s="2"/>
      <c r="C16" s="2"/>
      <c r="D16" s="2"/>
      <c r="E16" s="2"/>
      <c r="F16" s="2"/>
      <c r="G16" s="2"/>
      <c r="H16" s="2"/>
      <c r="I16" s="94"/>
      <c r="J16" s="2"/>
      <c r="K16" s="2"/>
      <c r="L16" s="2"/>
      <c r="M16" s="2"/>
      <c r="N16" s="2"/>
      <c r="O16" s="2"/>
      <c r="P16" s="94"/>
      <c r="Q16" s="2"/>
      <c r="R16" s="2"/>
      <c r="S16" s="2"/>
      <c r="T16" s="2"/>
      <c r="U16" s="2"/>
      <c r="V16" s="2"/>
      <c r="W16" s="94"/>
      <c r="X16" s="2"/>
      <c r="Y16" s="2"/>
      <c r="Z16" s="2"/>
      <c r="AA16" s="2"/>
      <c r="AB16" s="2"/>
      <c r="AC16" s="2"/>
      <c r="AD16" s="94"/>
      <c r="AE16" s="2"/>
      <c r="AF16" s="2"/>
      <c r="AG16" s="2"/>
      <c r="AH16" s="2"/>
      <c r="AI16" s="2"/>
      <c r="AJ16" s="2"/>
      <c r="AM16" s="3"/>
      <c r="AN16" s="3"/>
      <c r="AO16" s="3"/>
      <c r="AP16" s="3"/>
      <c r="AQ16" s="84"/>
      <c r="AR16" s="84"/>
      <c r="AS16" s="99"/>
      <c r="AT16" s="3"/>
      <c r="AU16" s="3"/>
      <c r="AV16" s="3"/>
      <c r="AW16" s="3"/>
      <c r="AX16" s="3"/>
      <c r="AY16" s="99"/>
      <c r="AZ16" s="3"/>
      <c r="BA16" s="3"/>
      <c r="BB16" s="3"/>
      <c r="BC16" s="3"/>
      <c r="BD16" s="3"/>
      <c r="BE16" s="99"/>
      <c r="BF16" s="3"/>
      <c r="BG16" s="3"/>
      <c r="BH16" s="3"/>
      <c r="BI16" s="3"/>
      <c r="BJ16" s="3"/>
      <c r="BK16" s="99"/>
      <c r="BL16" s="3"/>
      <c r="BM16" s="3"/>
      <c r="BN16" s="3"/>
      <c r="BO16" s="3"/>
      <c r="BP16" s="3"/>
    </row>
    <row r="17" spans="1:68" s="9" customFormat="1" ht="57.6" x14ac:dyDescent="0.3">
      <c r="A17" s="6"/>
      <c r="B17" s="6"/>
      <c r="C17" s="7" t="s">
        <v>2</v>
      </c>
      <c r="D17" s="27" t="s">
        <v>3</v>
      </c>
      <c r="E17" s="27" t="s">
        <v>38</v>
      </c>
      <c r="F17" s="27" t="s">
        <v>42</v>
      </c>
      <c r="G17" s="34" t="s">
        <v>44</v>
      </c>
      <c r="H17" s="8" t="s">
        <v>13</v>
      </c>
      <c r="I17" s="95"/>
      <c r="J17" s="7" t="s">
        <v>25</v>
      </c>
      <c r="K17" s="27" t="s">
        <v>3</v>
      </c>
      <c r="L17" s="27" t="s">
        <v>38</v>
      </c>
      <c r="M17" s="34" t="s">
        <v>42</v>
      </c>
      <c r="N17" s="34" t="s">
        <v>44</v>
      </c>
      <c r="O17" s="8" t="s">
        <v>13</v>
      </c>
      <c r="P17" s="95"/>
      <c r="Q17" s="7" t="s">
        <v>24</v>
      </c>
      <c r="R17" s="27" t="s">
        <v>3</v>
      </c>
      <c r="S17" s="27" t="s">
        <v>38</v>
      </c>
      <c r="T17" s="34" t="s">
        <v>43</v>
      </c>
      <c r="U17" s="34" t="s">
        <v>44</v>
      </c>
      <c r="V17" s="8" t="s">
        <v>13</v>
      </c>
      <c r="W17" s="95"/>
      <c r="X17" s="7" t="s">
        <v>22</v>
      </c>
      <c r="Y17" s="27" t="s">
        <v>3</v>
      </c>
      <c r="Z17" s="27" t="s">
        <v>38</v>
      </c>
      <c r="AA17" s="27" t="s">
        <v>42</v>
      </c>
      <c r="AB17" s="34" t="s">
        <v>44</v>
      </c>
      <c r="AC17" s="8" t="s">
        <v>13</v>
      </c>
      <c r="AD17" s="95"/>
      <c r="AE17" s="7" t="s">
        <v>23</v>
      </c>
      <c r="AF17" s="27" t="s">
        <v>3</v>
      </c>
      <c r="AG17" s="27" t="s">
        <v>38</v>
      </c>
      <c r="AH17" s="27" t="s">
        <v>43</v>
      </c>
      <c r="AI17" s="34" t="s">
        <v>44</v>
      </c>
      <c r="AJ17" s="8" t="s">
        <v>13</v>
      </c>
      <c r="AM17" s="10"/>
      <c r="AN17" s="11" t="s">
        <v>2</v>
      </c>
      <c r="AO17" s="36" t="s">
        <v>3</v>
      </c>
      <c r="AP17" s="36" t="s">
        <v>43</v>
      </c>
      <c r="AQ17" s="53" t="s">
        <v>44</v>
      </c>
      <c r="AR17" s="12" t="s">
        <v>13</v>
      </c>
      <c r="AS17" s="100"/>
      <c r="AT17" s="11" t="s">
        <v>29</v>
      </c>
      <c r="AU17" s="36" t="s">
        <v>3</v>
      </c>
      <c r="AV17" s="53" t="s">
        <v>42</v>
      </c>
      <c r="AW17" s="53" t="s">
        <v>44</v>
      </c>
      <c r="AX17" s="12" t="s">
        <v>13</v>
      </c>
      <c r="AY17" s="100"/>
      <c r="AZ17" s="11" t="s">
        <v>28</v>
      </c>
      <c r="BA17" s="36" t="s">
        <v>3</v>
      </c>
      <c r="BB17" s="53" t="s">
        <v>42</v>
      </c>
      <c r="BC17" s="53" t="s">
        <v>44</v>
      </c>
      <c r="BD17" s="12" t="s">
        <v>13</v>
      </c>
      <c r="BE17" s="100"/>
      <c r="BF17" s="11" t="s">
        <v>27</v>
      </c>
      <c r="BG17" s="36" t="s">
        <v>3</v>
      </c>
      <c r="BH17" s="53" t="s">
        <v>42</v>
      </c>
      <c r="BI17" s="53" t="s">
        <v>44</v>
      </c>
      <c r="BJ17" s="12" t="s">
        <v>13</v>
      </c>
      <c r="BK17" s="100"/>
      <c r="BL17" s="11" t="s">
        <v>21</v>
      </c>
      <c r="BM17" s="36" t="s">
        <v>26</v>
      </c>
      <c r="BN17" s="53" t="s">
        <v>43</v>
      </c>
      <c r="BO17" s="53" t="s">
        <v>44</v>
      </c>
      <c r="BP17" s="12" t="s">
        <v>13</v>
      </c>
    </row>
    <row r="18" spans="1:68" s="83" customFormat="1" ht="14.45" x14ac:dyDescent="0.3">
      <c r="A18" s="88"/>
      <c r="B18" s="88">
        <v>1</v>
      </c>
      <c r="C18" s="65"/>
      <c r="D18" s="66"/>
      <c r="E18" s="66"/>
      <c r="F18" s="66"/>
      <c r="G18" s="71"/>
      <c r="H18" s="69"/>
      <c r="I18" s="96">
        <v>1</v>
      </c>
      <c r="J18" s="65"/>
      <c r="K18" s="66"/>
      <c r="L18" s="66"/>
      <c r="M18" s="89"/>
      <c r="N18" s="89"/>
      <c r="O18" s="69"/>
      <c r="P18" s="96">
        <v>1</v>
      </c>
      <c r="Q18" s="65"/>
      <c r="R18" s="66"/>
      <c r="S18" s="66"/>
      <c r="T18" s="89"/>
      <c r="U18" s="89"/>
      <c r="V18" s="69"/>
      <c r="W18" s="96">
        <v>1</v>
      </c>
      <c r="X18" s="65"/>
      <c r="Y18" s="66"/>
      <c r="Z18" s="66"/>
      <c r="AA18" s="66"/>
      <c r="AB18" s="89"/>
      <c r="AC18" s="69"/>
      <c r="AD18" s="96">
        <v>1</v>
      </c>
      <c r="AE18" s="65"/>
      <c r="AF18" s="66"/>
      <c r="AG18" s="66"/>
      <c r="AH18" s="66"/>
      <c r="AI18" s="89"/>
      <c r="AJ18" s="69"/>
      <c r="AM18" s="84">
        <v>1</v>
      </c>
      <c r="AN18" s="90"/>
      <c r="AO18" s="91"/>
      <c r="AP18" s="91"/>
      <c r="AQ18" s="85"/>
      <c r="AR18" s="86"/>
      <c r="AS18" s="101">
        <v>1</v>
      </c>
      <c r="AT18" s="90"/>
      <c r="AU18" s="91"/>
      <c r="AV18" s="85"/>
      <c r="AW18" s="85"/>
      <c r="AX18" s="86"/>
      <c r="AY18" s="101">
        <v>1</v>
      </c>
      <c r="AZ18" s="90"/>
      <c r="BA18" s="91"/>
      <c r="BB18" s="85"/>
      <c r="BC18" s="85"/>
      <c r="BD18" s="86"/>
      <c r="BE18" s="101">
        <v>1</v>
      </c>
      <c r="BF18" s="90"/>
      <c r="BG18" s="91"/>
      <c r="BH18" s="85"/>
      <c r="BI18" s="85"/>
      <c r="BJ18" s="86"/>
      <c r="BK18" s="101">
        <v>1</v>
      </c>
      <c r="BL18" s="90"/>
      <c r="BM18" s="91"/>
      <c r="BN18" s="85"/>
      <c r="BO18" s="85"/>
      <c r="BP18" s="86"/>
    </row>
    <row r="19" spans="1:68" s="83" customFormat="1" ht="14.45" x14ac:dyDescent="0.3">
      <c r="A19" s="88"/>
      <c r="B19" s="88">
        <v>2</v>
      </c>
      <c r="C19" s="65"/>
      <c r="D19" s="66"/>
      <c r="E19" s="66"/>
      <c r="F19" s="66"/>
      <c r="G19" s="71"/>
      <c r="H19" s="69"/>
      <c r="I19" s="96">
        <v>2</v>
      </c>
      <c r="J19" s="65"/>
      <c r="K19" s="66"/>
      <c r="L19" s="66"/>
      <c r="M19" s="89"/>
      <c r="N19" s="89"/>
      <c r="O19" s="69"/>
      <c r="P19" s="96">
        <v>2</v>
      </c>
      <c r="Q19" s="65"/>
      <c r="R19" s="66"/>
      <c r="S19" s="66"/>
      <c r="T19" s="89"/>
      <c r="U19" s="89"/>
      <c r="V19" s="69"/>
      <c r="W19" s="96">
        <v>2</v>
      </c>
      <c r="X19" s="65"/>
      <c r="Y19" s="66"/>
      <c r="Z19" s="66"/>
      <c r="AA19" s="66"/>
      <c r="AB19" s="89"/>
      <c r="AC19" s="69"/>
      <c r="AD19" s="96">
        <v>2</v>
      </c>
      <c r="AE19" s="65"/>
      <c r="AF19" s="66"/>
      <c r="AG19" s="66"/>
      <c r="AH19" s="66"/>
      <c r="AI19" s="89"/>
      <c r="AJ19" s="69"/>
      <c r="AM19" s="84">
        <v>2</v>
      </c>
      <c r="AN19" s="90"/>
      <c r="AO19" s="91"/>
      <c r="AP19" s="91"/>
      <c r="AQ19" s="85"/>
      <c r="AR19" s="86"/>
      <c r="AS19" s="101">
        <v>2</v>
      </c>
      <c r="AT19" s="90"/>
      <c r="AU19" s="91"/>
      <c r="AV19" s="85"/>
      <c r="AW19" s="85"/>
      <c r="AX19" s="86"/>
      <c r="AY19" s="101">
        <v>2</v>
      </c>
      <c r="AZ19" s="90"/>
      <c r="BA19" s="91"/>
      <c r="BB19" s="85"/>
      <c r="BC19" s="85"/>
      <c r="BD19" s="86"/>
      <c r="BE19" s="101">
        <v>2</v>
      </c>
      <c r="BF19" s="90"/>
      <c r="BG19" s="91"/>
      <c r="BH19" s="85"/>
      <c r="BI19" s="85"/>
      <c r="BJ19" s="86"/>
      <c r="BK19" s="101">
        <v>2</v>
      </c>
      <c r="BL19" s="90"/>
      <c r="BM19" s="91"/>
      <c r="BN19" s="85"/>
      <c r="BO19" s="85"/>
      <c r="BP19" s="86"/>
    </row>
    <row r="20" spans="1:68" s="83" customFormat="1" ht="14.45" x14ac:dyDescent="0.3">
      <c r="A20" s="88"/>
      <c r="B20" s="88">
        <v>3</v>
      </c>
      <c r="C20" s="65"/>
      <c r="D20" s="66"/>
      <c r="E20" s="66"/>
      <c r="F20" s="66"/>
      <c r="G20" s="71"/>
      <c r="H20" s="69"/>
      <c r="I20" s="96">
        <v>3</v>
      </c>
      <c r="J20" s="65"/>
      <c r="K20" s="66"/>
      <c r="L20" s="66"/>
      <c r="M20" s="89"/>
      <c r="N20" s="89"/>
      <c r="O20" s="69"/>
      <c r="P20" s="96">
        <v>3</v>
      </c>
      <c r="Q20" s="65"/>
      <c r="R20" s="66"/>
      <c r="S20" s="66"/>
      <c r="T20" s="89"/>
      <c r="U20" s="89"/>
      <c r="V20" s="69"/>
      <c r="W20" s="96">
        <v>3</v>
      </c>
      <c r="X20" s="65"/>
      <c r="Y20" s="66"/>
      <c r="Z20" s="66"/>
      <c r="AA20" s="66"/>
      <c r="AB20" s="89"/>
      <c r="AC20" s="69"/>
      <c r="AD20" s="96">
        <v>3</v>
      </c>
      <c r="AE20" s="65"/>
      <c r="AF20" s="66"/>
      <c r="AG20" s="66"/>
      <c r="AH20" s="66"/>
      <c r="AI20" s="89"/>
      <c r="AJ20" s="69"/>
      <c r="AM20" s="84">
        <v>3</v>
      </c>
      <c r="AN20" s="90"/>
      <c r="AO20" s="91"/>
      <c r="AP20" s="91"/>
      <c r="AQ20" s="85"/>
      <c r="AR20" s="86"/>
      <c r="AS20" s="101">
        <v>3</v>
      </c>
      <c r="AT20" s="90"/>
      <c r="AU20" s="91"/>
      <c r="AV20" s="85"/>
      <c r="AW20" s="85"/>
      <c r="AX20" s="86"/>
      <c r="AY20" s="101">
        <v>3</v>
      </c>
      <c r="AZ20" s="90"/>
      <c r="BA20" s="91"/>
      <c r="BB20" s="85"/>
      <c r="BC20" s="85"/>
      <c r="BD20" s="86"/>
      <c r="BE20" s="101">
        <v>3</v>
      </c>
      <c r="BF20" s="90"/>
      <c r="BG20" s="91"/>
      <c r="BH20" s="85"/>
      <c r="BI20" s="85"/>
      <c r="BJ20" s="86"/>
      <c r="BK20" s="101">
        <v>3</v>
      </c>
      <c r="BL20" s="90"/>
      <c r="BM20" s="91"/>
      <c r="BN20" s="85"/>
      <c r="BO20" s="85"/>
      <c r="BP20" s="86"/>
    </row>
    <row r="21" spans="1:68" s="83" customFormat="1" ht="14.45" x14ac:dyDescent="0.3">
      <c r="A21" s="88"/>
      <c r="B21" s="88">
        <v>4</v>
      </c>
      <c r="C21" s="65"/>
      <c r="D21" s="66"/>
      <c r="E21" s="66"/>
      <c r="F21" s="66"/>
      <c r="G21" s="71"/>
      <c r="H21" s="69"/>
      <c r="I21" s="96">
        <v>4</v>
      </c>
      <c r="J21" s="65"/>
      <c r="K21" s="66"/>
      <c r="L21" s="66"/>
      <c r="M21" s="89"/>
      <c r="N21" s="89"/>
      <c r="O21" s="69"/>
      <c r="P21" s="96">
        <v>4</v>
      </c>
      <c r="Q21" s="65"/>
      <c r="R21" s="66"/>
      <c r="S21" s="66"/>
      <c r="T21" s="89"/>
      <c r="U21" s="89"/>
      <c r="V21" s="69"/>
      <c r="W21" s="96">
        <v>4</v>
      </c>
      <c r="X21" s="65"/>
      <c r="Y21" s="66"/>
      <c r="Z21" s="66"/>
      <c r="AA21" s="66"/>
      <c r="AB21" s="89"/>
      <c r="AC21" s="69"/>
      <c r="AD21" s="96">
        <v>4</v>
      </c>
      <c r="AE21" s="65"/>
      <c r="AF21" s="66"/>
      <c r="AG21" s="66"/>
      <c r="AH21" s="66"/>
      <c r="AI21" s="89"/>
      <c r="AJ21" s="69"/>
      <c r="AM21" s="84">
        <v>4</v>
      </c>
      <c r="AN21" s="90"/>
      <c r="AO21" s="91"/>
      <c r="AP21" s="91"/>
      <c r="AQ21" s="85"/>
      <c r="AR21" s="86"/>
      <c r="AS21" s="101">
        <v>4</v>
      </c>
      <c r="AT21" s="90"/>
      <c r="AU21" s="91"/>
      <c r="AV21" s="85"/>
      <c r="AW21" s="85"/>
      <c r="AX21" s="86"/>
      <c r="AY21" s="101">
        <v>4</v>
      </c>
      <c r="AZ21" s="90"/>
      <c r="BA21" s="91"/>
      <c r="BB21" s="85"/>
      <c r="BC21" s="85"/>
      <c r="BD21" s="86"/>
      <c r="BE21" s="101">
        <v>4</v>
      </c>
      <c r="BF21" s="90"/>
      <c r="BG21" s="91"/>
      <c r="BH21" s="85"/>
      <c r="BI21" s="85"/>
      <c r="BJ21" s="86"/>
      <c r="BK21" s="101">
        <v>4</v>
      </c>
      <c r="BL21" s="90"/>
      <c r="BM21" s="91"/>
      <c r="BN21" s="85"/>
      <c r="BO21" s="85"/>
      <c r="BP21" s="86"/>
    </row>
    <row r="22" spans="1:68" s="83" customFormat="1" ht="14.45" x14ac:dyDescent="0.3">
      <c r="A22" s="88"/>
      <c r="B22" s="88">
        <v>5</v>
      </c>
      <c r="C22" s="65"/>
      <c r="D22" s="66"/>
      <c r="E22" s="66"/>
      <c r="F22" s="66"/>
      <c r="G22" s="71"/>
      <c r="H22" s="69"/>
      <c r="I22" s="96">
        <v>5</v>
      </c>
      <c r="J22" s="65"/>
      <c r="K22" s="66"/>
      <c r="L22" s="66"/>
      <c r="M22" s="89"/>
      <c r="N22" s="89"/>
      <c r="O22" s="69"/>
      <c r="P22" s="96">
        <v>5</v>
      </c>
      <c r="Q22" s="65"/>
      <c r="R22" s="66"/>
      <c r="S22" s="66"/>
      <c r="T22" s="89"/>
      <c r="U22" s="89"/>
      <c r="V22" s="69"/>
      <c r="W22" s="96">
        <v>5</v>
      </c>
      <c r="X22" s="65"/>
      <c r="Y22" s="66"/>
      <c r="Z22" s="66"/>
      <c r="AA22" s="66"/>
      <c r="AB22" s="89"/>
      <c r="AC22" s="69"/>
      <c r="AD22" s="96">
        <v>5</v>
      </c>
      <c r="AE22" s="65"/>
      <c r="AF22" s="66"/>
      <c r="AG22" s="66"/>
      <c r="AH22" s="66"/>
      <c r="AI22" s="89"/>
      <c r="AJ22" s="69"/>
      <c r="AM22" s="84">
        <v>5</v>
      </c>
      <c r="AN22" s="90"/>
      <c r="AO22" s="91"/>
      <c r="AP22" s="91"/>
      <c r="AQ22" s="85"/>
      <c r="AR22" s="86"/>
      <c r="AS22" s="101">
        <v>5</v>
      </c>
      <c r="AT22" s="90"/>
      <c r="AU22" s="91"/>
      <c r="AV22" s="85"/>
      <c r="AW22" s="85"/>
      <c r="AX22" s="86"/>
      <c r="AY22" s="101">
        <v>5</v>
      </c>
      <c r="AZ22" s="90"/>
      <c r="BA22" s="91"/>
      <c r="BB22" s="85"/>
      <c r="BC22" s="85"/>
      <c r="BD22" s="86"/>
      <c r="BE22" s="101">
        <v>5</v>
      </c>
      <c r="BF22" s="90"/>
      <c r="BG22" s="91"/>
      <c r="BH22" s="85"/>
      <c r="BI22" s="85"/>
      <c r="BJ22" s="86"/>
      <c r="BK22" s="101">
        <v>5</v>
      </c>
      <c r="BL22" s="90"/>
      <c r="BM22" s="91"/>
      <c r="BN22" s="85"/>
      <c r="BO22" s="85"/>
      <c r="BP22" s="86"/>
    </row>
    <row r="23" spans="1:68" s="83" customFormat="1" ht="14.45" x14ac:dyDescent="0.3">
      <c r="A23" s="88"/>
      <c r="B23" s="88">
        <v>6</v>
      </c>
      <c r="C23" s="65"/>
      <c r="D23" s="66"/>
      <c r="E23" s="66"/>
      <c r="F23" s="66"/>
      <c r="G23" s="71"/>
      <c r="H23" s="69"/>
      <c r="I23" s="96">
        <v>6</v>
      </c>
      <c r="J23" s="65"/>
      <c r="K23" s="66"/>
      <c r="L23" s="66"/>
      <c r="M23" s="89"/>
      <c r="N23" s="89"/>
      <c r="O23" s="69"/>
      <c r="P23" s="96">
        <v>6</v>
      </c>
      <c r="Q23" s="65"/>
      <c r="R23" s="66"/>
      <c r="S23" s="66"/>
      <c r="T23" s="89"/>
      <c r="U23" s="89"/>
      <c r="V23" s="69"/>
      <c r="W23" s="96">
        <v>6</v>
      </c>
      <c r="X23" s="65"/>
      <c r="Y23" s="66"/>
      <c r="Z23" s="66"/>
      <c r="AA23" s="66"/>
      <c r="AB23" s="89"/>
      <c r="AC23" s="69"/>
      <c r="AD23" s="96">
        <v>6</v>
      </c>
      <c r="AE23" s="65"/>
      <c r="AF23" s="66"/>
      <c r="AG23" s="66"/>
      <c r="AH23" s="66"/>
      <c r="AI23" s="89"/>
      <c r="AJ23" s="69"/>
      <c r="AM23" s="84">
        <v>6</v>
      </c>
      <c r="AN23" s="90"/>
      <c r="AO23" s="91"/>
      <c r="AP23" s="91"/>
      <c r="AQ23" s="85"/>
      <c r="AR23" s="86"/>
      <c r="AS23" s="101">
        <v>6</v>
      </c>
      <c r="AT23" s="90"/>
      <c r="AU23" s="91"/>
      <c r="AV23" s="85"/>
      <c r="AW23" s="85"/>
      <c r="AX23" s="86"/>
      <c r="AY23" s="101">
        <v>6</v>
      </c>
      <c r="AZ23" s="90"/>
      <c r="BA23" s="91"/>
      <c r="BB23" s="85"/>
      <c r="BC23" s="85"/>
      <c r="BD23" s="86"/>
      <c r="BE23" s="101">
        <v>6</v>
      </c>
      <c r="BF23" s="90"/>
      <c r="BG23" s="91"/>
      <c r="BH23" s="85"/>
      <c r="BI23" s="85"/>
      <c r="BJ23" s="86"/>
      <c r="BK23" s="101">
        <v>6</v>
      </c>
      <c r="BL23" s="90"/>
      <c r="BM23" s="91"/>
      <c r="BN23" s="85"/>
      <c r="BO23" s="85"/>
      <c r="BP23" s="86"/>
    </row>
    <row r="24" spans="1:68" s="83" customFormat="1" ht="14.45" x14ac:dyDescent="0.3">
      <c r="A24" s="88"/>
      <c r="B24" s="88">
        <v>7</v>
      </c>
      <c r="C24" s="65"/>
      <c r="D24" s="66"/>
      <c r="E24" s="66"/>
      <c r="F24" s="66"/>
      <c r="G24" s="71"/>
      <c r="H24" s="69"/>
      <c r="I24" s="96">
        <v>7</v>
      </c>
      <c r="J24" s="65"/>
      <c r="K24" s="66"/>
      <c r="L24" s="66"/>
      <c r="M24" s="89"/>
      <c r="N24" s="89"/>
      <c r="O24" s="69"/>
      <c r="P24" s="96">
        <v>7</v>
      </c>
      <c r="Q24" s="65"/>
      <c r="R24" s="66"/>
      <c r="S24" s="66"/>
      <c r="T24" s="89"/>
      <c r="U24" s="89"/>
      <c r="V24" s="69"/>
      <c r="W24" s="96">
        <v>7</v>
      </c>
      <c r="X24" s="65"/>
      <c r="Y24" s="66"/>
      <c r="Z24" s="66"/>
      <c r="AA24" s="66"/>
      <c r="AB24" s="89"/>
      <c r="AC24" s="69"/>
      <c r="AD24" s="96">
        <v>7</v>
      </c>
      <c r="AE24" s="65"/>
      <c r="AF24" s="66"/>
      <c r="AG24" s="66"/>
      <c r="AH24" s="66"/>
      <c r="AI24" s="89"/>
      <c r="AJ24" s="69"/>
      <c r="AM24" s="84">
        <v>7</v>
      </c>
      <c r="AN24" s="90"/>
      <c r="AO24" s="91"/>
      <c r="AP24" s="91"/>
      <c r="AQ24" s="85"/>
      <c r="AR24" s="86"/>
      <c r="AS24" s="101">
        <v>7</v>
      </c>
      <c r="AT24" s="90"/>
      <c r="AU24" s="91"/>
      <c r="AV24" s="85"/>
      <c r="AW24" s="85"/>
      <c r="AX24" s="86"/>
      <c r="AY24" s="101">
        <v>7</v>
      </c>
      <c r="AZ24" s="90"/>
      <c r="BA24" s="91"/>
      <c r="BB24" s="85"/>
      <c r="BC24" s="85"/>
      <c r="BD24" s="86"/>
      <c r="BE24" s="101">
        <v>7</v>
      </c>
      <c r="BF24" s="90"/>
      <c r="BG24" s="91"/>
      <c r="BH24" s="85"/>
      <c r="BI24" s="85"/>
      <c r="BJ24" s="86"/>
      <c r="BK24" s="101">
        <v>7</v>
      </c>
      <c r="BL24" s="90"/>
      <c r="BM24" s="91"/>
      <c r="BN24" s="85"/>
      <c r="BO24" s="85"/>
      <c r="BP24" s="86"/>
    </row>
    <row r="25" spans="1:68" s="83" customFormat="1" ht="14.45" x14ac:dyDescent="0.3">
      <c r="A25" s="88"/>
      <c r="B25" s="88">
        <v>8</v>
      </c>
      <c r="C25" s="65"/>
      <c r="D25" s="66"/>
      <c r="E25" s="66"/>
      <c r="F25" s="66"/>
      <c r="G25" s="71"/>
      <c r="H25" s="69"/>
      <c r="I25" s="96">
        <v>8</v>
      </c>
      <c r="J25" s="65"/>
      <c r="K25" s="66"/>
      <c r="L25" s="66"/>
      <c r="M25" s="89"/>
      <c r="N25" s="89"/>
      <c r="O25" s="69"/>
      <c r="P25" s="96">
        <v>8</v>
      </c>
      <c r="Q25" s="65"/>
      <c r="R25" s="66"/>
      <c r="S25" s="66"/>
      <c r="T25" s="89"/>
      <c r="U25" s="89"/>
      <c r="V25" s="69"/>
      <c r="W25" s="96">
        <v>8</v>
      </c>
      <c r="X25" s="65"/>
      <c r="Y25" s="66"/>
      <c r="Z25" s="66"/>
      <c r="AA25" s="66"/>
      <c r="AB25" s="89"/>
      <c r="AC25" s="69"/>
      <c r="AD25" s="96">
        <v>8</v>
      </c>
      <c r="AE25" s="65"/>
      <c r="AF25" s="66"/>
      <c r="AG25" s="66"/>
      <c r="AH25" s="66"/>
      <c r="AI25" s="89"/>
      <c r="AJ25" s="69"/>
      <c r="AM25" s="84">
        <v>8</v>
      </c>
      <c r="AN25" s="90"/>
      <c r="AO25" s="91"/>
      <c r="AP25" s="91"/>
      <c r="AQ25" s="85"/>
      <c r="AR25" s="86"/>
      <c r="AS25" s="101">
        <v>8</v>
      </c>
      <c r="AT25" s="90"/>
      <c r="AU25" s="91"/>
      <c r="AV25" s="85"/>
      <c r="AW25" s="85"/>
      <c r="AX25" s="86"/>
      <c r="AY25" s="101">
        <v>8</v>
      </c>
      <c r="AZ25" s="90"/>
      <c r="BA25" s="91"/>
      <c r="BB25" s="85"/>
      <c r="BC25" s="85"/>
      <c r="BD25" s="86"/>
      <c r="BE25" s="101">
        <v>8</v>
      </c>
      <c r="BF25" s="90"/>
      <c r="BG25" s="91"/>
      <c r="BH25" s="85"/>
      <c r="BI25" s="85"/>
      <c r="BJ25" s="86"/>
      <c r="BK25" s="101">
        <v>8</v>
      </c>
      <c r="BL25" s="90"/>
      <c r="BM25" s="91"/>
      <c r="BN25" s="85"/>
      <c r="BO25" s="85"/>
      <c r="BP25" s="86"/>
    </row>
    <row r="26" spans="1:68" s="83" customFormat="1" ht="14.45" x14ac:dyDescent="0.3">
      <c r="A26" s="88"/>
      <c r="B26" s="88">
        <v>9</v>
      </c>
      <c r="C26" s="65"/>
      <c r="D26" s="66"/>
      <c r="E26" s="66"/>
      <c r="F26" s="66"/>
      <c r="G26" s="71"/>
      <c r="H26" s="69"/>
      <c r="I26" s="96">
        <v>9</v>
      </c>
      <c r="J26" s="65"/>
      <c r="K26" s="66"/>
      <c r="L26" s="66"/>
      <c r="M26" s="89"/>
      <c r="N26" s="89"/>
      <c r="O26" s="69"/>
      <c r="P26" s="96">
        <v>9</v>
      </c>
      <c r="Q26" s="65"/>
      <c r="R26" s="66"/>
      <c r="S26" s="66"/>
      <c r="T26" s="89"/>
      <c r="U26" s="89"/>
      <c r="V26" s="69"/>
      <c r="W26" s="96">
        <v>9</v>
      </c>
      <c r="X26" s="65"/>
      <c r="Y26" s="66"/>
      <c r="Z26" s="66"/>
      <c r="AA26" s="66"/>
      <c r="AB26" s="89"/>
      <c r="AC26" s="69"/>
      <c r="AD26" s="96">
        <v>9</v>
      </c>
      <c r="AE26" s="65"/>
      <c r="AF26" s="66"/>
      <c r="AG26" s="66"/>
      <c r="AH26" s="66"/>
      <c r="AI26" s="89"/>
      <c r="AJ26" s="69"/>
      <c r="AM26" s="84">
        <v>9</v>
      </c>
      <c r="AN26" s="90"/>
      <c r="AO26" s="91"/>
      <c r="AP26" s="91"/>
      <c r="AQ26" s="85"/>
      <c r="AR26" s="86"/>
      <c r="AS26" s="101">
        <v>9</v>
      </c>
      <c r="AT26" s="90"/>
      <c r="AU26" s="91"/>
      <c r="AV26" s="85"/>
      <c r="AW26" s="85"/>
      <c r="AX26" s="86"/>
      <c r="AY26" s="101">
        <v>9</v>
      </c>
      <c r="AZ26" s="90"/>
      <c r="BA26" s="91"/>
      <c r="BB26" s="85"/>
      <c r="BC26" s="85"/>
      <c r="BD26" s="86"/>
      <c r="BE26" s="101">
        <v>9</v>
      </c>
      <c r="BF26" s="90"/>
      <c r="BG26" s="91"/>
      <c r="BH26" s="85"/>
      <c r="BI26" s="85"/>
      <c r="BJ26" s="86"/>
      <c r="BK26" s="101">
        <v>9</v>
      </c>
      <c r="BL26" s="90"/>
      <c r="BM26" s="91"/>
      <c r="BN26" s="85"/>
      <c r="BO26" s="85"/>
      <c r="BP26" s="86"/>
    </row>
    <row r="27" spans="1:68" s="83" customFormat="1" ht="14.45" x14ac:dyDescent="0.3">
      <c r="A27" s="88"/>
      <c r="B27" s="88">
        <v>10</v>
      </c>
      <c r="C27" s="65"/>
      <c r="D27" s="66"/>
      <c r="E27" s="66"/>
      <c r="F27" s="66"/>
      <c r="G27" s="71"/>
      <c r="H27" s="69"/>
      <c r="I27" s="96">
        <v>10</v>
      </c>
      <c r="J27" s="65"/>
      <c r="K27" s="66"/>
      <c r="L27" s="66"/>
      <c r="M27" s="89"/>
      <c r="N27" s="89"/>
      <c r="O27" s="69"/>
      <c r="P27" s="96">
        <v>10</v>
      </c>
      <c r="Q27" s="65"/>
      <c r="R27" s="66"/>
      <c r="S27" s="66"/>
      <c r="T27" s="89"/>
      <c r="U27" s="89"/>
      <c r="V27" s="69"/>
      <c r="W27" s="96">
        <v>10</v>
      </c>
      <c r="X27" s="65"/>
      <c r="Y27" s="66"/>
      <c r="Z27" s="66"/>
      <c r="AA27" s="66"/>
      <c r="AB27" s="89"/>
      <c r="AC27" s="69"/>
      <c r="AD27" s="96">
        <v>10</v>
      </c>
      <c r="AE27" s="65"/>
      <c r="AF27" s="66"/>
      <c r="AG27" s="66"/>
      <c r="AH27" s="66"/>
      <c r="AI27" s="89"/>
      <c r="AJ27" s="69"/>
      <c r="AM27" s="84">
        <v>10</v>
      </c>
      <c r="AN27" s="90"/>
      <c r="AO27" s="91"/>
      <c r="AP27" s="91"/>
      <c r="AQ27" s="85"/>
      <c r="AR27" s="86"/>
      <c r="AS27" s="101">
        <v>10</v>
      </c>
      <c r="AT27" s="90"/>
      <c r="AU27" s="91"/>
      <c r="AV27" s="85"/>
      <c r="AW27" s="85"/>
      <c r="AX27" s="86"/>
      <c r="AY27" s="101">
        <v>10</v>
      </c>
      <c r="AZ27" s="90"/>
      <c r="BA27" s="91"/>
      <c r="BB27" s="85"/>
      <c r="BC27" s="85"/>
      <c r="BD27" s="86"/>
      <c r="BE27" s="101">
        <v>10</v>
      </c>
      <c r="BF27" s="90"/>
      <c r="BG27" s="91"/>
      <c r="BH27" s="85"/>
      <c r="BI27" s="85"/>
      <c r="BJ27" s="86"/>
      <c r="BK27" s="101">
        <v>10</v>
      </c>
      <c r="BL27" s="90"/>
      <c r="BM27" s="91"/>
      <c r="BN27" s="85"/>
      <c r="BO27" s="85"/>
      <c r="BP27" s="86"/>
    </row>
    <row r="28" spans="1:68" s="83" customFormat="1" ht="19.899999999999999" customHeight="1" x14ac:dyDescent="0.25">
      <c r="A28" s="88"/>
      <c r="B28" s="88">
        <v>11</v>
      </c>
      <c r="C28" s="65"/>
      <c r="D28" s="66"/>
      <c r="E28" s="66"/>
      <c r="F28" s="66"/>
      <c r="G28" s="71"/>
      <c r="H28" s="69"/>
      <c r="I28" s="96">
        <v>11</v>
      </c>
      <c r="J28" s="65"/>
      <c r="K28" s="66"/>
      <c r="L28" s="66"/>
      <c r="M28" s="89"/>
      <c r="N28" s="89"/>
      <c r="O28" s="69"/>
      <c r="P28" s="96">
        <v>11</v>
      </c>
      <c r="Q28" s="65"/>
      <c r="R28" s="66"/>
      <c r="S28" s="66"/>
      <c r="T28" s="89"/>
      <c r="U28" s="89"/>
      <c r="V28" s="69"/>
      <c r="W28" s="96">
        <v>11</v>
      </c>
      <c r="X28" s="65"/>
      <c r="Y28" s="66"/>
      <c r="Z28" s="66"/>
      <c r="AA28" s="66"/>
      <c r="AB28" s="89"/>
      <c r="AC28" s="69"/>
      <c r="AD28" s="96">
        <v>11</v>
      </c>
      <c r="AE28" s="65"/>
      <c r="AF28" s="66"/>
      <c r="AG28" s="66"/>
      <c r="AH28" s="66"/>
      <c r="AI28" s="89"/>
      <c r="AJ28" s="69"/>
      <c r="AL28" s="167" t="s">
        <v>5</v>
      </c>
      <c r="AM28" s="168"/>
      <c r="AN28" s="57" t="s">
        <v>11</v>
      </c>
      <c r="AO28" s="92" t="e">
        <f>AVERAGE(AO18:AO27)</f>
        <v>#DIV/0!</v>
      </c>
      <c r="AP28" s="37" t="s">
        <v>11</v>
      </c>
      <c r="AQ28" s="37" t="s">
        <v>11</v>
      </c>
      <c r="AR28" s="58" t="s">
        <v>11</v>
      </c>
      <c r="AS28" s="102"/>
      <c r="AT28" s="57" t="s">
        <v>11</v>
      </c>
      <c r="AU28" s="92" t="e">
        <f>AVERAGE(AU18:AU27)</f>
        <v>#DIV/0!</v>
      </c>
      <c r="AV28" s="37" t="s">
        <v>11</v>
      </c>
      <c r="AW28" s="37" t="s">
        <v>11</v>
      </c>
      <c r="AX28" s="58" t="s">
        <v>11</v>
      </c>
      <c r="AY28" s="102"/>
      <c r="AZ28" s="57" t="s">
        <v>11</v>
      </c>
      <c r="BA28" s="92" t="e">
        <f>AVERAGE(BA18:BA27)</f>
        <v>#DIV/0!</v>
      </c>
      <c r="BB28" s="37" t="s">
        <v>11</v>
      </c>
      <c r="BC28" s="37" t="s">
        <v>11</v>
      </c>
      <c r="BD28" s="58" t="s">
        <v>11</v>
      </c>
      <c r="BE28" s="102"/>
      <c r="BF28" s="57" t="s">
        <v>11</v>
      </c>
      <c r="BG28" s="92" t="e">
        <f>AVERAGE(BG18:BG27)</f>
        <v>#DIV/0!</v>
      </c>
      <c r="BH28" s="37" t="s">
        <v>11</v>
      </c>
      <c r="BI28" s="37" t="s">
        <v>11</v>
      </c>
      <c r="BJ28" s="58" t="s">
        <v>11</v>
      </c>
      <c r="BK28" s="102"/>
      <c r="BL28" s="57" t="s">
        <v>11</v>
      </c>
      <c r="BM28" s="92" t="e">
        <f>AVERAGE(BM18:BM27)</f>
        <v>#DIV/0!</v>
      </c>
      <c r="BN28" s="37" t="s">
        <v>11</v>
      </c>
      <c r="BO28" s="37" t="s">
        <v>11</v>
      </c>
      <c r="BP28" s="58" t="s">
        <v>11</v>
      </c>
    </row>
    <row r="29" spans="1:68" s="83" customFormat="1" ht="71.349999999999994" x14ac:dyDescent="0.25">
      <c r="A29" s="88"/>
      <c r="B29" s="88">
        <v>12</v>
      </c>
      <c r="C29" s="65"/>
      <c r="D29" s="66"/>
      <c r="E29" s="66"/>
      <c r="F29" s="66"/>
      <c r="G29" s="71"/>
      <c r="H29" s="69"/>
      <c r="I29" s="96">
        <v>12</v>
      </c>
      <c r="J29" s="65"/>
      <c r="K29" s="66"/>
      <c r="L29" s="66"/>
      <c r="M29" s="89"/>
      <c r="N29" s="89"/>
      <c r="O29" s="69"/>
      <c r="P29" s="96">
        <v>12</v>
      </c>
      <c r="Q29" s="65"/>
      <c r="R29" s="66"/>
      <c r="S29" s="66"/>
      <c r="T29" s="89"/>
      <c r="U29" s="89"/>
      <c r="V29" s="69"/>
      <c r="W29" s="96">
        <v>12</v>
      </c>
      <c r="X29" s="65"/>
      <c r="Y29" s="66"/>
      <c r="Z29" s="66"/>
      <c r="AA29" s="66"/>
      <c r="AB29" s="89"/>
      <c r="AC29" s="69"/>
      <c r="AD29" s="96">
        <v>12</v>
      </c>
      <c r="AE29" s="65"/>
      <c r="AF29" s="66"/>
      <c r="AG29" s="66"/>
      <c r="AH29" s="66"/>
      <c r="AI29" s="89"/>
      <c r="AJ29" s="69"/>
      <c r="AL29" s="168" t="s">
        <v>7</v>
      </c>
      <c r="AM29" s="169"/>
      <c r="AN29" s="108" t="s">
        <v>52</v>
      </c>
      <c r="AO29" s="37" t="s">
        <v>11</v>
      </c>
      <c r="AP29" s="37" t="s">
        <v>11</v>
      </c>
      <c r="AQ29" s="37" t="s">
        <v>11</v>
      </c>
      <c r="AR29" s="58" t="s">
        <v>11</v>
      </c>
      <c r="AS29" s="101"/>
      <c r="AT29" s="108" t="s">
        <v>53</v>
      </c>
      <c r="AU29" s="37" t="s">
        <v>11</v>
      </c>
      <c r="AV29" s="37" t="s">
        <v>11</v>
      </c>
      <c r="AW29" s="37" t="s">
        <v>11</v>
      </c>
      <c r="AX29" s="58" t="s">
        <v>11</v>
      </c>
      <c r="AY29" s="101"/>
      <c r="AZ29" s="108" t="s">
        <v>54</v>
      </c>
      <c r="BA29" s="37" t="s">
        <v>11</v>
      </c>
      <c r="BB29" s="37" t="s">
        <v>11</v>
      </c>
      <c r="BC29" s="37" t="s">
        <v>11</v>
      </c>
      <c r="BD29" s="58" t="s">
        <v>11</v>
      </c>
      <c r="BE29" s="101"/>
      <c r="BF29" s="108" t="s">
        <v>55</v>
      </c>
      <c r="BG29" s="37" t="s">
        <v>11</v>
      </c>
      <c r="BH29" s="37" t="s">
        <v>11</v>
      </c>
      <c r="BI29" s="37" t="s">
        <v>11</v>
      </c>
      <c r="BJ29" s="58" t="s">
        <v>11</v>
      </c>
      <c r="BK29" s="101"/>
      <c r="BL29" s="108" t="s">
        <v>56</v>
      </c>
      <c r="BM29" s="37" t="s">
        <v>11</v>
      </c>
      <c r="BN29" s="37" t="s">
        <v>11</v>
      </c>
      <c r="BO29" s="37" t="s">
        <v>11</v>
      </c>
      <c r="BP29" s="58" t="s">
        <v>11</v>
      </c>
    </row>
    <row r="30" spans="1:68" s="83" customFormat="1" ht="36.700000000000003" thickBot="1" x14ac:dyDescent="0.3">
      <c r="A30" s="88"/>
      <c r="B30" s="88">
        <v>13</v>
      </c>
      <c r="C30" s="65"/>
      <c r="D30" s="66"/>
      <c r="E30" s="70"/>
      <c r="F30" s="66"/>
      <c r="G30" s="71"/>
      <c r="H30" s="69"/>
      <c r="I30" s="96">
        <v>13</v>
      </c>
      <c r="J30" s="65"/>
      <c r="K30" s="66"/>
      <c r="L30" s="66"/>
      <c r="M30" s="89"/>
      <c r="N30" s="89"/>
      <c r="O30" s="69"/>
      <c r="P30" s="96">
        <v>13</v>
      </c>
      <c r="Q30" s="65"/>
      <c r="R30" s="66"/>
      <c r="S30" s="66"/>
      <c r="T30" s="89"/>
      <c r="U30" s="89"/>
      <c r="V30" s="69"/>
      <c r="W30" s="96">
        <v>13</v>
      </c>
      <c r="X30" s="65"/>
      <c r="Y30" s="66"/>
      <c r="Z30" s="66"/>
      <c r="AA30" s="66"/>
      <c r="AB30" s="89"/>
      <c r="AC30" s="69"/>
      <c r="AD30" s="96">
        <v>13</v>
      </c>
      <c r="AE30" s="65"/>
      <c r="AF30" s="66"/>
      <c r="AG30" s="66"/>
      <c r="AH30" s="66"/>
      <c r="AI30" s="89"/>
      <c r="AJ30" s="69"/>
      <c r="AL30" s="170" t="s">
        <v>8</v>
      </c>
      <c r="AM30" s="171"/>
      <c r="AN30" s="93" t="e">
        <f>SUM(AN29/$E8)</f>
        <v>#VALUE!</v>
      </c>
      <c r="AO30" s="59" t="s">
        <v>11</v>
      </c>
      <c r="AP30" s="59" t="s">
        <v>11</v>
      </c>
      <c r="AQ30" s="59" t="s">
        <v>11</v>
      </c>
      <c r="AR30" s="60" t="s">
        <v>11</v>
      </c>
      <c r="AS30" s="103"/>
      <c r="AT30" s="93" t="e">
        <f>SUM(AT29/$E8)</f>
        <v>#VALUE!</v>
      </c>
      <c r="AU30" s="59" t="s">
        <v>11</v>
      </c>
      <c r="AV30" s="59" t="s">
        <v>11</v>
      </c>
      <c r="AW30" s="59" t="s">
        <v>11</v>
      </c>
      <c r="AX30" s="60" t="s">
        <v>11</v>
      </c>
      <c r="AY30" s="103"/>
      <c r="AZ30" s="93" t="e">
        <f>SUM(AZ29/$E8)</f>
        <v>#VALUE!</v>
      </c>
      <c r="BA30" s="59" t="s">
        <v>11</v>
      </c>
      <c r="BB30" s="59" t="s">
        <v>11</v>
      </c>
      <c r="BC30" s="59" t="s">
        <v>11</v>
      </c>
      <c r="BD30" s="60" t="s">
        <v>11</v>
      </c>
      <c r="BE30" s="103"/>
      <c r="BF30" s="93" t="e">
        <f>SUM(BF29/$E8)</f>
        <v>#VALUE!</v>
      </c>
      <c r="BG30" s="59" t="s">
        <v>11</v>
      </c>
      <c r="BH30" s="59" t="s">
        <v>11</v>
      </c>
      <c r="BI30" s="59" t="s">
        <v>11</v>
      </c>
      <c r="BJ30" s="60" t="s">
        <v>11</v>
      </c>
      <c r="BK30" s="103"/>
      <c r="BL30" s="93" t="e">
        <f>SUM(BL29/$E8)</f>
        <v>#VALUE!</v>
      </c>
      <c r="BM30" s="59" t="s">
        <v>11</v>
      </c>
      <c r="BN30" s="59" t="s">
        <v>11</v>
      </c>
      <c r="BO30" s="59" t="s">
        <v>11</v>
      </c>
      <c r="BP30" s="60" t="s">
        <v>11</v>
      </c>
    </row>
    <row r="31" spans="1:68" s="83" customFormat="1" ht="14.45" x14ac:dyDescent="0.3">
      <c r="A31" s="88"/>
      <c r="B31" s="88">
        <v>14</v>
      </c>
      <c r="C31" s="65"/>
      <c r="D31" s="66"/>
      <c r="E31" s="70"/>
      <c r="F31" s="66"/>
      <c r="G31" s="71"/>
      <c r="H31" s="69"/>
      <c r="I31" s="96">
        <v>14</v>
      </c>
      <c r="J31" s="65"/>
      <c r="K31" s="66"/>
      <c r="L31" s="66"/>
      <c r="M31" s="89"/>
      <c r="N31" s="89"/>
      <c r="O31" s="69"/>
      <c r="P31" s="96">
        <v>14</v>
      </c>
      <c r="Q31" s="65"/>
      <c r="R31" s="66"/>
      <c r="S31" s="66"/>
      <c r="T31" s="89"/>
      <c r="U31" s="89"/>
      <c r="V31" s="69"/>
      <c r="W31" s="96">
        <v>14</v>
      </c>
      <c r="X31" s="65"/>
      <c r="Y31" s="66"/>
      <c r="Z31" s="66"/>
      <c r="AA31" s="66"/>
      <c r="AB31" s="89"/>
      <c r="AC31" s="69"/>
      <c r="AD31" s="96">
        <v>14</v>
      </c>
      <c r="AE31" s="65"/>
      <c r="AF31" s="66"/>
      <c r="AG31" s="66"/>
      <c r="AH31" s="66"/>
      <c r="AI31" s="89"/>
      <c r="AJ31" s="69"/>
      <c r="AS31" s="104"/>
      <c r="AY31" s="104"/>
      <c r="BE31" s="104"/>
      <c r="BK31" s="104"/>
    </row>
    <row r="32" spans="1:68" s="83" customFormat="1" ht="14.45" x14ac:dyDescent="0.3">
      <c r="A32" s="88"/>
      <c r="B32" s="88">
        <v>15</v>
      </c>
      <c r="C32" s="65"/>
      <c r="D32" s="66"/>
      <c r="E32" s="70"/>
      <c r="F32" s="66"/>
      <c r="G32" s="71"/>
      <c r="H32" s="69"/>
      <c r="I32" s="96">
        <v>15</v>
      </c>
      <c r="J32" s="65"/>
      <c r="K32" s="66"/>
      <c r="L32" s="66"/>
      <c r="M32" s="89"/>
      <c r="N32" s="89"/>
      <c r="O32" s="69"/>
      <c r="P32" s="96">
        <v>15</v>
      </c>
      <c r="Q32" s="65"/>
      <c r="R32" s="66"/>
      <c r="S32" s="66"/>
      <c r="T32" s="89"/>
      <c r="U32" s="89"/>
      <c r="V32" s="69"/>
      <c r="W32" s="96">
        <v>15</v>
      </c>
      <c r="X32" s="65"/>
      <c r="Y32" s="66"/>
      <c r="Z32" s="66"/>
      <c r="AA32" s="66"/>
      <c r="AB32" s="89"/>
      <c r="AC32" s="69"/>
      <c r="AD32" s="96">
        <v>15</v>
      </c>
      <c r="AE32" s="65"/>
      <c r="AF32" s="66"/>
      <c r="AG32" s="66"/>
      <c r="AH32" s="66"/>
      <c r="AI32" s="89"/>
      <c r="AJ32" s="69"/>
      <c r="AN32" s="150" t="s">
        <v>10</v>
      </c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</row>
    <row r="33" spans="1:68" s="83" customFormat="1" ht="14.45" x14ac:dyDescent="0.3">
      <c r="A33" s="88"/>
      <c r="B33" s="88">
        <v>16</v>
      </c>
      <c r="C33" s="65"/>
      <c r="D33" s="66"/>
      <c r="E33" s="70"/>
      <c r="F33" s="66"/>
      <c r="G33" s="71"/>
      <c r="H33" s="69"/>
      <c r="I33" s="96">
        <v>16</v>
      </c>
      <c r="J33" s="65"/>
      <c r="K33" s="66"/>
      <c r="L33" s="66"/>
      <c r="M33" s="89"/>
      <c r="N33" s="89"/>
      <c r="O33" s="69"/>
      <c r="P33" s="96">
        <v>16</v>
      </c>
      <c r="Q33" s="65"/>
      <c r="R33" s="66"/>
      <c r="S33" s="66"/>
      <c r="T33" s="89"/>
      <c r="U33" s="89"/>
      <c r="V33" s="69"/>
      <c r="W33" s="96">
        <v>16</v>
      </c>
      <c r="X33" s="65"/>
      <c r="Y33" s="66"/>
      <c r="Z33" s="66"/>
      <c r="AA33" s="66"/>
      <c r="AB33" s="89"/>
      <c r="AC33" s="69"/>
      <c r="AD33" s="96">
        <v>16</v>
      </c>
      <c r="AE33" s="65"/>
      <c r="AF33" s="66"/>
      <c r="AG33" s="66"/>
      <c r="AH33" s="66"/>
      <c r="AI33" s="89"/>
      <c r="AJ33" s="69"/>
      <c r="AS33" s="104"/>
      <c r="AY33" s="104"/>
      <c r="BE33" s="104"/>
      <c r="BK33" s="104"/>
    </row>
    <row r="34" spans="1:68" s="83" customFormat="1" x14ac:dyDescent="0.25">
      <c r="A34" s="88"/>
      <c r="B34" s="88">
        <v>17</v>
      </c>
      <c r="C34" s="65"/>
      <c r="D34" s="66"/>
      <c r="E34" s="70"/>
      <c r="F34" s="66"/>
      <c r="G34" s="71"/>
      <c r="H34" s="69"/>
      <c r="I34" s="96">
        <v>17</v>
      </c>
      <c r="J34" s="65"/>
      <c r="K34" s="66"/>
      <c r="L34" s="66"/>
      <c r="M34" s="89"/>
      <c r="N34" s="89"/>
      <c r="O34" s="69"/>
      <c r="P34" s="96">
        <v>17</v>
      </c>
      <c r="Q34" s="65"/>
      <c r="R34" s="66"/>
      <c r="S34" s="66"/>
      <c r="T34" s="89"/>
      <c r="U34" s="89"/>
      <c r="V34" s="69"/>
      <c r="W34" s="96">
        <v>17</v>
      </c>
      <c r="X34" s="65"/>
      <c r="Y34" s="66"/>
      <c r="Z34" s="66"/>
      <c r="AA34" s="66"/>
      <c r="AB34" s="89"/>
      <c r="AC34" s="69"/>
      <c r="AD34" s="96">
        <v>17</v>
      </c>
      <c r="AE34" s="65"/>
      <c r="AF34" s="66"/>
      <c r="AG34" s="66"/>
      <c r="AH34" s="66"/>
      <c r="AI34" s="89"/>
      <c r="AJ34" s="69"/>
      <c r="AN34" s="152" t="s">
        <v>41</v>
      </c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</row>
    <row r="35" spans="1:68" s="83" customFormat="1" x14ac:dyDescent="0.25">
      <c r="A35" s="88"/>
      <c r="B35" s="88">
        <v>18</v>
      </c>
      <c r="C35" s="65"/>
      <c r="D35" s="66"/>
      <c r="E35" s="70"/>
      <c r="F35" s="66"/>
      <c r="G35" s="71"/>
      <c r="H35" s="69"/>
      <c r="I35" s="96">
        <v>18</v>
      </c>
      <c r="J35" s="65"/>
      <c r="K35" s="66"/>
      <c r="L35" s="66"/>
      <c r="M35" s="89"/>
      <c r="N35" s="89"/>
      <c r="O35" s="69"/>
      <c r="P35" s="96">
        <v>18</v>
      </c>
      <c r="Q35" s="65"/>
      <c r="R35" s="66"/>
      <c r="S35" s="66"/>
      <c r="T35" s="89"/>
      <c r="U35" s="89"/>
      <c r="V35" s="69"/>
      <c r="W35" s="96">
        <v>18</v>
      </c>
      <c r="X35" s="65"/>
      <c r="Y35" s="66"/>
      <c r="Z35" s="66"/>
      <c r="AA35" s="66"/>
      <c r="AB35" s="89"/>
      <c r="AC35" s="69"/>
      <c r="AD35" s="96">
        <v>18</v>
      </c>
      <c r="AE35" s="65"/>
      <c r="AF35" s="66"/>
      <c r="AG35" s="66"/>
      <c r="AH35" s="66"/>
      <c r="AI35" s="89"/>
      <c r="AJ35" s="69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</row>
    <row r="36" spans="1:68" s="83" customFormat="1" ht="14.45" x14ac:dyDescent="0.3">
      <c r="A36" s="88"/>
      <c r="B36" s="88">
        <v>19</v>
      </c>
      <c r="C36" s="65"/>
      <c r="D36" s="66"/>
      <c r="E36" s="70"/>
      <c r="F36" s="66"/>
      <c r="G36" s="71"/>
      <c r="H36" s="69"/>
      <c r="I36" s="96">
        <v>19</v>
      </c>
      <c r="J36" s="65"/>
      <c r="K36" s="66"/>
      <c r="L36" s="66"/>
      <c r="M36" s="89"/>
      <c r="N36" s="89"/>
      <c r="O36" s="69"/>
      <c r="P36" s="96">
        <v>19</v>
      </c>
      <c r="Q36" s="65"/>
      <c r="R36" s="66"/>
      <c r="S36" s="66"/>
      <c r="T36" s="89"/>
      <c r="U36" s="89"/>
      <c r="V36" s="69"/>
      <c r="W36" s="96">
        <v>19</v>
      </c>
      <c r="X36" s="65"/>
      <c r="Y36" s="66"/>
      <c r="Z36" s="66"/>
      <c r="AA36" s="66"/>
      <c r="AB36" s="89"/>
      <c r="AC36" s="69"/>
      <c r="AD36" s="96">
        <v>19</v>
      </c>
      <c r="AE36" s="65"/>
      <c r="AF36" s="66"/>
      <c r="AG36" s="66"/>
      <c r="AH36" s="66"/>
      <c r="AI36" s="89"/>
      <c r="AJ36" s="69"/>
      <c r="AS36" s="104"/>
      <c r="AY36" s="104"/>
      <c r="BE36" s="104"/>
      <c r="BK36" s="104"/>
    </row>
    <row r="37" spans="1:68" s="83" customFormat="1" ht="14.45" x14ac:dyDescent="0.3">
      <c r="A37" s="88"/>
      <c r="B37" s="88">
        <v>20</v>
      </c>
      <c r="C37" s="65"/>
      <c r="D37" s="66"/>
      <c r="E37" s="70"/>
      <c r="F37" s="66"/>
      <c r="G37" s="71"/>
      <c r="H37" s="69"/>
      <c r="I37" s="96">
        <v>20</v>
      </c>
      <c r="J37" s="65"/>
      <c r="K37" s="66"/>
      <c r="L37" s="66"/>
      <c r="M37" s="89"/>
      <c r="N37" s="89"/>
      <c r="O37" s="69"/>
      <c r="P37" s="96">
        <v>20</v>
      </c>
      <c r="Q37" s="65"/>
      <c r="R37" s="66"/>
      <c r="S37" s="66"/>
      <c r="T37" s="89"/>
      <c r="U37" s="89"/>
      <c r="V37" s="69"/>
      <c r="W37" s="96">
        <v>20</v>
      </c>
      <c r="X37" s="65"/>
      <c r="Y37" s="66"/>
      <c r="Z37" s="66"/>
      <c r="AA37" s="66"/>
      <c r="AB37" s="89"/>
      <c r="AC37" s="69"/>
      <c r="AD37" s="96">
        <v>20</v>
      </c>
      <c r="AE37" s="65"/>
      <c r="AF37" s="66"/>
      <c r="AG37" s="66"/>
      <c r="AH37" s="66"/>
      <c r="AI37" s="89"/>
      <c r="AJ37" s="69"/>
      <c r="AS37" s="104"/>
      <c r="AY37" s="104"/>
      <c r="BE37" s="104"/>
      <c r="BK37" s="104"/>
    </row>
    <row r="38" spans="1:68" s="83" customFormat="1" ht="14.45" x14ac:dyDescent="0.3">
      <c r="A38" s="88"/>
      <c r="B38" s="88">
        <v>21</v>
      </c>
      <c r="C38" s="65"/>
      <c r="D38" s="66"/>
      <c r="E38" s="70"/>
      <c r="F38" s="66"/>
      <c r="G38" s="71"/>
      <c r="H38" s="69"/>
      <c r="I38" s="96">
        <v>21</v>
      </c>
      <c r="J38" s="65"/>
      <c r="K38" s="66"/>
      <c r="L38" s="66"/>
      <c r="M38" s="89"/>
      <c r="N38" s="89"/>
      <c r="O38" s="69"/>
      <c r="P38" s="96">
        <v>21</v>
      </c>
      <c r="Q38" s="65"/>
      <c r="R38" s="66"/>
      <c r="S38" s="66"/>
      <c r="T38" s="89"/>
      <c r="U38" s="89"/>
      <c r="V38" s="69"/>
      <c r="W38" s="96">
        <v>21</v>
      </c>
      <c r="X38" s="65"/>
      <c r="Y38" s="66"/>
      <c r="Z38" s="66"/>
      <c r="AA38" s="66"/>
      <c r="AB38" s="89"/>
      <c r="AC38" s="69"/>
      <c r="AD38" s="96">
        <v>21</v>
      </c>
      <c r="AE38" s="65"/>
      <c r="AF38" s="66"/>
      <c r="AG38" s="66"/>
      <c r="AH38" s="66"/>
      <c r="AI38" s="89"/>
      <c r="AJ38" s="69"/>
      <c r="AS38" s="104"/>
      <c r="AY38" s="104"/>
      <c r="BE38" s="104"/>
      <c r="BK38" s="104"/>
    </row>
    <row r="39" spans="1:68" s="83" customFormat="1" ht="14.45" x14ac:dyDescent="0.3">
      <c r="A39" s="88"/>
      <c r="B39" s="88">
        <v>22</v>
      </c>
      <c r="C39" s="65"/>
      <c r="D39" s="66"/>
      <c r="E39" s="70"/>
      <c r="F39" s="66"/>
      <c r="G39" s="71"/>
      <c r="H39" s="69"/>
      <c r="I39" s="96">
        <v>22</v>
      </c>
      <c r="J39" s="65"/>
      <c r="K39" s="66"/>
      <c r="L39" s="66"/>
      <c r="M39" s="89"/>
      <c r="N39" s="89"/>
      <c r="O39" s="69"/>
      <c r="P39" s="96">
        <v>22</v>
      </c>
      <c r="Q39" s="65"/>
      <c r="R39" s="66"/>
      <c r="S39" s="66"/>
      <c r="T39" s="89"/>
      <c r="U39" s="89"/>
      <c r="V39" s="69"/>
      <c r="W39" s="96">
        <v>22</v>
      </c>
      <c r="X39" s="65"/>
      <c r="Y39" s="66"/>
      <c r="Z39" s="66"/>
      <c r="AA39" s="66"/>
      <c r="AB39" s="89"/>
      <c r="AC39" s="69"/>
      <c r="AD39" s="96">
        <v>22</v>
      </c>
      <c r="AE39" s="65"/>
      <c r="AF39" s="66"/>
      <c r="AG39" s="66"/>
      <c r="AH39" s="66"/>
      <c r="AI39" s="89"/>
      <c r="AJ39" s="69"/>
      <c r="AS39" s="104"/>
      <c r="AY39" s="104"/>
      <c r="BE39" s="104"/>
      <c r="BK39" s="104"/>
    </row>
    <row r="40" spans="1:68" s="83" customFormat="1" ht="14.45" x14ac:dyDescent="0.3">
      <c r="A40" s="88"/>
      <c r="B40" s="88">
        <v>23</v>
      </c>
      <c r="C40" s="65"/>
      <c r="D40" s="66"/>
      <c r="E40" s="70"/>
      <c r="F40" s="66"/>
      <c r="G40" s="71"/>
      <c r="H40" s="69"/>
      <c r="I40" s="96">
        <v>23</v>
      </c>
      <c r="J40" s="65"/>
      <c r="K40" s="66"/>
      <c r="L40" s="66"/>
      <c r="M40" s="89"/>
      <c r="N40" s="89"/>
      <c r="O40" s="69"/>
      <c r="P40" s="96">
        <v>23</v>
      </c>
      <c r="Q40" s="65"/>
      <c r="R40" s="66"/>
      <c r="S40" s="66"/>
      <c r="T40" s="89"/>
      <c r="U40" s="89"/>
      <c r="V40" s="69"/>
      <c r="W40" s="96">
        <v>23</v>
      </c>
      <c r="X40" s="65"/>
      <c r="Y40" s="66"/>
      <c r="Z40" s="66"/>
      <c r="AA40" s="66"/>
      <c r="AB40" s="89"/>
      <c r="AC40" s="69"/>
      <c r="AD40" s="96">
        <v>23</v>
      </c>
      <c r="AE40" s="65"/>
      <c r="AF40" s="66"/>
      <c r="AG40" s="66"/>
      <c r="AH40" s="66"/>
      <c r="AI40" s="89"/>
      <c r="AJ40" s="69"/>
      <c r="AS40" s="104"/>
      <c r="AY40" s="104"/>
      <c r="BE40" s="104"/>
      <c r="BK40" s="104"/>
    </row>
    <row r="41" spans="1:68" s="83" customFormat="1" x14ac:dyDescent="0.25">
      <c r="A41" s="88"/>
      <c r="B41" s="88">
        <v>24</v>
      </c>
      <c r="C41" s="65"/>
      <c r="D41" s="66"/>
      <c r="E41" s="70"/>
      <c r="F41" s="66"/>
      <c r="G41" s="71"/>
      <c r="H41" s="69"/>
      <c r="I41" s="96">
        <v>24</v>
      </c>
      <c r="J41" s="65"/>
      <c r="K41" s="66"/>
      <c r="L41" s="66"/>
      <c r="M41" s="89"/>
      <c r="N41" s="89"/>
      <c r="O41" s="69"/>
      <c r="P41" s="96">
        <v>24</v>
      </c>
      <c r="Q41" s="65"/>
      <c r="R41" s="66"/>
      <c r="S41" s="66"/>
      <c r="T41" s="89"/>
      <c r="U41" s="89"/>
      <c r="V41" s="69"/>
      <c r="W41" s="96">
        <v>24</v>
      </c>
      <c r="X41" s="65"/>
      <c r="Y41" s="66"/>
      <c r="Z41" s="66"/>
      <c r="AA41" s="66"/>
      <c r="AB41" s="89"/>
      <c r="AC41" s="69"/>
      <c r="AD41" s="96">
        <v>24</v>
      </c>
      <c r="AE41" s="65"/>
      <c r="AF41" s="66"/>
      <c r="AG41" s="66"/>
      <c r="AH41" s="66"/>
      <c r="AI41" s="89"/>
      <c r="AJ41" s="69"/>
      <c r="AS41" s="104"/>
      <c r="AY41" s="104"/>
      <c r="BE41" s="104"/>
      <c r="BK41" s="104"/>
    </row>
    <row r="42" spans="1:68" s="83" customFormat="1" x14ac:dyDescent="0.25">
      <c r="A42" s="88"/>
      <c r="B42" s="88">
        <v>25</v>
      </c>
      <c r="C42" s="65"/>
      <c r="D42" s="66"/>
      <c r="E42" s="70"/>
      <c r="F42" s="66"/>
      <c r="G42" s="71"/>
      <c r="H42" s="69"/>
      <c r="I42" s="96">
        <v>25</v>
      </c>
      <c r="J42" s="65"/>
      <c r="K42" s="66"/>
      <c r="L42" s="66"/>
      <c r="M42" s="89"/>
      <c r="N42" s="89"/>
      <c r="O42" s="69"/>
      <c r="P42" s="96">
        <v>25</v>
      </c>
      <c r="Q42" s="65"/>
      <c r="R42" s="66"/>
      <c r="S42" s="66"/>
      <c r="T42" s="89"/>
      <c r="U42" s="89"/>
      <c r="V42" s="69"/>
      <c r="W42" s="96">
        <v>25</v>
      </c>
      <c r="X42" s="65"/>
      <c r="Y42" s="66"/>
      <c r="Z42" s="66"/>
      <c r="AA42" s="66"/>
      <c r="AB42" s="89"/>
      <c r="AC42" s="69"/>
      <c r="AD42" s="96">
        <v>25</v>
      </c>
      <c r="AE42" s="65"/>
      <c r="AF42" s="66"/>
      <c r="AG42" s="66"/>
      <c r="AH42" s="66"/>
      <c r="AI42" s="89"/>
      <c r="AJ42" s="69"/>
      <c r="AS42" s="104"/>
      <c r="AY42" s="104"/>
      <c r="BE42" s="104"/>
      <c r="BK42" s="104"/>
    </row>
    <row r="43" spans="1:68" s="83" customFormat="1" ht="43.85" customHeight="1" x14ac:dyDescent="0.25">
      <c r="A43" s="173" t="s">
        <v>5</v>
      </c>
      <c r="B43" s="174"/>
      <c r="C43" s="61" t="s">
        <v>11</v>
      </c>
      <c r="D43" s="110" t="e">
        <f>AVERAGE(D18:D42)</f>
        <v>#DIV/0!</v>
      </c>
      <c r="E43" s="26" t="s">
        <v>11</v>
      </c>
      <c r="F43" s="26" t="s">
        <v>11</v>
      </c>
      <c r="G43" s="26" t="s">
        <v>11</v>
      </c>
      <c r="H43" s="29" t="s">
        <v>11</v>
      </c>
      <c r="I43" s="97"/>
      <c r="J43" s="61" t="s">
        <v>11</v>
      </c>
      <c r="K43" s="112" t="e">
        <f>AVERAGE(K18:K42)</f>
        <v>#DIV/0!</v>
      </c>
      <c r="L43" s="26" t="s">
        <v>11</v>
      </c>
      <c r="M43" s="26" t="s">
        <v>11</v>
      </c>
      <c r="N43" s="26" t="s">
        <v>11</v>
      </c>
      <c r="O43" s="29" t="s">
        <v>11</v>
      </c>
      <c r="P43" s="97"/>
      <c r="Q43" s="61" t="s">
        <v>11</v>
      </c>
      <c r="R43" s="112" t="e">
        <f>AVERAGE(R18:R42)</f>
        <v>#DIV/0!</v>
      </c>
      <c r="S43" s="26" t="s">
        <v>11</v>
      </c>
      <c r="T43" s="26" t="s">
        <v>11</v>
      </c>
      <c r="U43" s="26" t="s">
        <v>11</v>
      </c>
      <c r="V43" s="29" t="s">
        <v>11</v>
      </c>
      <c r="W43" s="97"/>
      <c r="X43" s="61" t="s">
        <v>11</v>
      </c>
      <c r="Y43" s="92" t="e">
        <f>AVERAGE(Y18:Y42)</f>
        <v>#DIV/0!</v>
      </c>
      <c r="Z43" s="26" t="s">
        <v>11</v>
      </c>
      <c r="AA43" s="26" t="s">
        <v>11</v>
      </c>
      <c r="AB43" s="26" t="s">
        <v>11</v>
      </c>
      <c r="AC43" s="29" t="s">
        <v>11</v>
      </c>
      <c r="AD43" s="97"/>
      <c r="AE43" s="61" t="s">
        <v>11</v>
      </c>
      <c r="AF43" s="92" t="e">
        <f>AVERAGE(AF18:AF42)</f>
        <v>#DIV/0!</v>
      </c>
      <c r="AG43" s="26" t="s">
        <v>11</v>
      </c>
      <c r="AH43" s="26" t="s">
        <v>11</v>
      </c>
      <c r="AI43" s="26" t="s">
        <v>11</v>
      </c>
      <c r="AJ43" s="29" t="s">
        <v>11</v>
      </c>
      <c r="AS43" s="104"/>
      <c r="AY43" s="104"/>
      <c r="BE43" s="104"/>
      <c r="BK43" s="104"/>
    </row>
    <row r="44" spans="1:68" s="83" customFormat="1" ht="71.349999999999994" x14ac:dyDescent="0.25">
      <c r="A44" s="173" t="s">
        <v>7</v>
      </c>
      <c r="B44" s="174"/>
      <c r="C44" s="108" t="s">
        <v>47</v>
      </c>
      <c r="D44" s="26" t="s">
        <v>11</v>
      </c>
      <c r="E44" s="26" t="s">
        <v>11</v>
      </c>
      <c r="F44" s="26" t="s">
        <v>11</v>
      </c>
      <c r="G44" s="26" t="s">
        <v>11</v>
      </c>
      <c r="H44" s="29" t="s">
        <v>11</v>
      </c>
      <c r="I44" s="96"/>
      <c r="J44" s="108" t="s">
        <v>48</v>
      </c>
      <c r="K44" s="26" t="s">
        <v>11</v>
      </c>
      <c r="L44" s="26" t="s">
        <v>11</v>
      </c>
      <c r="M44" s="26" t="s">
        <v>11</v>
      </c>
      <c r="N44" s="26" t="s">
        <v>11</v>
      </c>
      <c r="O44" s="29" t="s">
        <v>11</v>
      </c>
      <c r="P44" s="96"/>
      <c r="Q44" s="108" t="s">
        <v>49</v>
      </c>
      <c r="R44" s="26" t="s">
        <v>11</v>
      </c>
      <c r="S44" s="26" t="s">
        <v>11</v>
      </c>
      <c r="T44" s="26" t="s">
        <v>11</v>
      </c>
      <c r="U44" s="26" t="s">
        <v>11</v>
      </c>
      <c r="V44" s="29" t="s">
        <v>11</v>
      </c>
      <c r="W44" s="96"/>
      <c r="X44" s="108" t="s">
        <v>50</v>
      </c>
      <c r="Y44" s="26" t="s">
        <v>11</v>
      </c>
      <c r="Z44" s="26" t="s">
        <v>11</v>
      </c>
      <c r="AA44" s="26" t="s">
        <v>11</v>
      </c>
      <c r="AB44" s="26" t="s">
        <v>11</v>
      </c>
      <c r="AC44" s="29" t="s">
        <v>11</v>
      </c>
      <c r="AD44" s="96"/>
      <c r="AE44" s="108" t="s">
        <v>51</v>
      </c>
      <c r="AF44" s="26" t="s">
        <v>11</v>
      </c>
      <c r="AG44" s="26" t="s">
        <v>11</v>
      </c>
      <c r="AH44" s="26" t="s">
        <v>11</v>
      </c>
      <c r="AI44" s="26" t="s">
        <v>11</v>
      </c>
      <c r="AJ44" s="29" t="s">
        <v>11</v>
      </c>
      <c r="AS44" s="104"/>
      <c r="AY44" s="104"/>
      <c r="BE44" s="104"/>
      <c r="BK44" s="104"/>
    </row>
    <row r="45" spans="1:68" s="83" customFormat="1" ht="36.700000000000003" thickBot="1" x14ac:dyDescent="0.3">
      <c r="A45" s="165" t="s">
        <v>8</v>
      </c>
      <c r="B45" s="166"/>
      <c r="C45" s="111" t="e">
        <f>SUM(C44/($E7-$E8))</f>
        <v>#VALUE!</v>
      </c>
      <c r="D45" s="55" t="s">
        <v>11</v>
      </c>
      <c r="E45" s="55" t="s">
        <v>11</v>
      </c>
      <c r="F45" s="55" t="s">
        <v>11</v>
      </c>
      <c r="G45" s="55" t="s">
        <v>11</v>
      </c>
      <c r="H45" s="56" t="s">
        <v>11</v>
      </c>
      <c r="I45" s="98"/>
      <c r="J45" s="111" t="e">
        <f>SUM(J44/($E7-$E8))</f>
        <v>#VALUE!</v>
      </c>
      <c r="K45" s="55" t="s">
        <v>11</v>
      </c>
      <c r="L45" s="55" t="s">
        <v>11</v>
      </c>
      <c r="M45" s="55" t="s">
        <v>11</v>
      </c>
      <c r="N45" s="55" t="s">
        <v>11</v>
      </c>
      <c r="O45" s="56" t="s">
        <v>11</v>
      </c>
      <c r="P45" s="98"/>
      <c r="Q45" s="111" t="e">
        <f>SUM(Q44/($E7-$E8))</f>
        <v>#VALUE!</v>
      </c>
      <c r="R45" s="55" t="s">
        <v>11</v>
      </c>
      <c r="S45" s="55" t="s">
        <v>11</v>
      </c>
      <c r="T45" s="55" t="s">
        <v>11</v>
      </c>
      <c r="U45" s="55" t="s">
        <v>11</v>
      </c>
      <c r="V45" s="56" t="s">
        <v>11</v>
      </c>
      <c r="W45" s="98"/>
      <c r="X45" s="17" t="e">
        <f>SUM(X44/($E7-$E8))</f>
        <v>#VALUE!</v>
      </c>
      <c r="Y45" s="55" t="s">
        <v>11</v>
      </c>
      <c r="Z45" s="55" t="s">
        <v>11</v>
      </c>
      <c r="AA45" s="55" t="s">
        <v>11</v>
      </c>
      <c r="AB45" s="55" t="s">
        <v>11</v>
      </c>
      <c r="AC45" s="56" t="s">
        <v>11</v>
      </c>
      <c r="AD45" s="98"/>
      <c r="AE45" s="17" t="e">
        <f>SUM(AE44/($E7-$E8))</f>
        <v>#VALUE!</v>
      </c>
      <c r="AF45" s="55"/>
      <c r="AG45" s="55" t="s">
        <v>11</v>
      </c>
      <c r="AH45" s="55" t="s">
        <v>11</v>
      </c>
      <c r="AI45" s="55" t="s">
        <v>11</v>
      </c>
      <c r="AJ45" s="56" t="s">
        <v>11</v>
      </c>
      <c r="AS45" s="104"/>
      <c r="AY45" s="104"/>
      <c r="BE45" s="104"/>
      <c r="BK45" s="104"/>
    </row>
    <row r="47" spans="1:68" x14ac:dyDescent="0.25">
      <c r="B47" s="78"/>
      <c r="C47" s="150" t="s">
        <v>10</v>
      </c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79"/>
      <c r="AH47" s="79"/>
      <c r="AI47" s="79"/>
      <c r="AJ47" s="79"/>
      <c r="AN47" s="151" t="s">
        <v>10</v>
      </c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</row>
  </sheetData>
  <sheetProtection password="EF29" sheet="1" objects="1" scenarios="1" formatCells="0" formatColumns="0" formatRows="0" insertColumns="0" insertRows="0" insertHyperlinks="0" deleteColumns="0" deleteRows="0" selectLockedCells="1" sort="0" autoFilter="0" pivotTables="0"/>
  <mergeCells count="27">
    <mergeCell ref="A45:B45"/>
    <mergeCell ref="AL28:AM28"/>
    <mergeCell ref="AL29:AM29"/>
    <mergeCell ref="AL30:AM30"/>
    <mergeCell ref="C15:AF15"/>
    <mergeCell ref="A44:B44"/>
    <mergeCell ref="A43:B43"/>
    <mergeCell ref="B1:D1"/>
    <mergeCell ref="B7:D7"/>
    <mergeCell ref="B3:D3"/>
    <mergeCell ref="C13:AF13"/>
    <mergeCell ref="C8:D8"/>
    <mergeCell ref="E1:I1"/>
    <mergeCell ref="E2:I2"/>
    <mergeCell ref="E5:I5"/>
    <mergeCell ref="M2:O2"/>
    <mergeCell ref="P2:R2"/>
    <mergeCell ref="E3:I3"/>
    <mergeCell ref="E4:I4"/>
    <mergeCell ref="L1:S1"/>
    <mergeCell ref="L9:S9"/>
    <mergeCell ref="C47:AF47"/>
    <mergeCell ref="AN47:BP47"/>
    <mergeCell ref="AN32:BP32"/>
    <mergeCell ref="AN34:BP35"/>
    <mergeCell ref="AN13:BP13"/>
    <mergeCell ref="AN15:BP15"/>
  </mergeCells>
  <pageMargins left="0.25" right="0.25" top="0.75" bottom="0.75" header="0.3" footer="0.3"/>
  <pageSetup scale="1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8"/>
  <sheetViews>
    <sheetView workbookViewId="0">
      <selection activeCell="A23" sqref="A23"/>
    </sheetView>
    <sheetView workbookViewId="1">
      <selection sqref="A1:C1"/>
    </sheetView>
  </sheetViews>
  <sheetFormatPr defaultColWidth="8.875" defaultRowHeight="14.3" x14ac:dyDescent="0.25"/>
  <cols>
    <col min="1" max="1" width="35.5" style="31" customWidth="1"/>
    <col min="2" max="2" width="29.125" style="31" customWidth="1"/>
    <col min="3" max="3" width="40.125" style="31" customWidth="1"/>
    <col min="4" max="16384" width="8.875" style="31"/>
  </cols>
  <sheetData>
    <row r="1" spans="1:3" ht="14.45" x14ac:dyDescent="0.3">
      <c r="A1" s="185" t="s">
        <v>72</v>
      </c>
      <c r="B1" s="185"/>
      <c r="C1" s="185"/>
    </row>
    <row r="2" spans="1:3" ht="14.95" thickBot="1" x14ac:dyDescent="0.35"/>
    <row r="3" spans="1:3" ht="16.149999999999999" thickBot="1" x14ac:dyDescent="0.35">
      <c r="A3" s="30"/>
      <c r="B3" s="45" t="s">
        <v>14</v>
      </c>
      <c r="C3" s="43" t="s">
        <v>4</v>
      </c>
    </row>
    <row r="4" spans="1:3" ht="16.149999999999999" thickBot="1" x14ac:dyDescent="0.35">
      <c r="A4" s="48" t="s">
        <v>31</v>
      </c>
      <c r="B4" s="49"/>
      <c r="C4" s="50"/>
    </row>
    <row r="5" spans="1:3" ht="16.149999999999999" thickBot="1" x14ac:dyDescent="0.35">
      <c r="A5" s="48" t="s">
        <v>15</v>
      </c>
      <c r="B5" s="46"/>
      <c r="C5" s="44"/>
    </row>
    <row r="6" spans="1:3" ht="16.149999999999999" thickBot="1" x14ac:dyDescent="0.35">
      <c r="A6" s="51" t="s">
        <v>16</v>
      </c>
      <c r="B6" s="46"/>
      <c r="C6" s="44"/>
    </row>
    <row r="7" spans="1:3" ht="31.75" thickBot="1" x14ac:dyDescent="0.35">
      <c r="A7" s="32" t="s">
        <v>32</v>
      </c>
      <c r="B7" s="46"/>
      <c r="C7" s="44"/>
    </row>
    <row r="8" spans="1:3" ht="16.3" x14ac:dyDescent="0.25">
      <c r="A8" s="52" t="s">
        <v>17</v>
      </c>
      <c r="B8" s="181"/>
      <c r="C8" s="183"/>
    </row>
    <row r="9" spans="1:3" ht="17" thickBot="1" x14ac:dyDescent="0.3">
      <c r="A9" s="47" t="s">
        <v>30</v>
      </c>
      <c r="B9" s="182"/>
      <c r="C9" s="184"/>
    </row>
    <row r="10" spans="1:3" ht="16.3" x14ac:dyDescent="0.25">
      <c r="A10" s="52" t="s">
        <v>18</v>
      </c>
      <c r="B10" s="181"/>
      <c r="C10" s="183"/>
    </row>
    <row r="11" spans="1:3" ht="17" thickBot="1" x14ac:dyDescent="0.3">
      <c r="A11" s="47" t="s">
        <v>30</v>
      </c>
      <c r="B11" s="182"/>
      <c r="C11" s="184"/>
    </row>
    <row r="12" spans="1:3" ht="16.3" x14ac:dyDescent="0.25">
      <c r="A12" s="52" t="s">
        <v>19</v>
      </c>
      <c r="B12" s="181"/>
      <c r="C12" s="183"/>
    </row>
    <row r="13" spans="1:3" ht="17" thickBot="1" x14ac:dyDescent="0.3">
      <c r="A13" s="47" t="s">
        <v>30</v>
      </c>
      <c r="B13" s="182"/>
      <c r="C13" s="184"/>
    </row>
    <row r="14" spans="1:3" ht="47.4" thickBot="1" x14ac:dyDescent="0.35">
      <c r="A14" s="32" t="s">
        <v>33</v>
      </c>
      <c r="B14" s="46"/>
      <c r="C14" s="44"/>
    </row>
    <row r="15" spans="1:3" ht="31.75" thickBot="1" x14ac:dyDescent="0.35">
      <c r="A15" s="32" t="s">
        <v>34</v>
      </c>
      <c r="B15" s="46"/>
      <c r="C15" s="44"/>
    </row>
    <row r="16" spans="1:3" ht="31.75" thickBot="1" x14ac:dyDescent="0.35">
      <c r="A16" s="32" t="s">
        <v>35</v>
      </c>
      <c r="B16" s="46"/>
      <c r="C16" s="44"/>
    </row>
    <row r="17" spans="1:3" ht="16.149999999999999" thickBot="1" x14ac:dyDescent="0.35">
      <c r="A17" s="48" t="s">
        <v>20</v>
      </c>
      <c r="B17" s="46"/>
      <c r="C17" s="44"/>
    </row>
    <row r="18" spans="1:3" ht="16.149999999999999" thickBot="1" x14ac:dyDescent="0.35">
      <c r="A18" s="48" t="s">
        <v>36</v>
      </c>
      <c r="B18" s="46"/>
      <c r="C18" s="44"/>
    </row>
  </sheetData>
  <mergeCells count="7">
    <mergeCell ref="B12:B13"/>
    <mergeCell ref="C12:C13"/>
    <mergeCell ref="A1:C1"/>
    <mergeCell ref="B8:B9"/>
    <mergeCell ref="C8:C9"/>
    <mergeCell ref="B10:B11"/>
    <mergeCell ref="C10:C1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6"/>
  <sheetViews>
    <sheetView topLeftCell="D1" zoomScale="50" zoomScaleNormal="50" workbookViewId="0">
      <selection activeCell="W29" sqref="W29"/>
    </sheetView>
    <sheetView workbookViewId="1"/>
  </sheetViews>
  <sheetFormatPr defaultColWidth="8.875" defaultRowHeight="14.3" x14ac:dyDescent="0.25"/>
  <cols>
    <col min="1" max="1" width="8.875" style="1" customWidth="1"/>
    <col min="2" max="2" width="4" style="1" customWidth="1"/>
    <col min="3" max="3" width="8.875" style="1"/>
    <col min="4" max="4" width="13.5" style="1" customWidth="1"/>
    <col min="5" max="6" width="10.625" style="1" customWidth="1"/>
    <col min="7" max="7" width="11.5" style="80" customWidth="1"/>
    <col min="8" max="8" width="9.625" style="80" customWidth="1"/>
    <col min="9" max="11" width="8.875" style="1"/>
    <col min="12" max="13" width="10.5" style="1" customWidth="1"/>
    <col min="14" max="14" width="12" style="80" customWidth="1"/>
    <col min="15" max="15" width="8.875" style="80"/>
    <col min="16" max="18" width="8.875" style="1"/>
    <col min="19" max="20" width="10.5" style="1" customWidth="1"/>
    <col min="21" max="21" width="11.375" style="1" customWidth="1"/>
    <col min="22" max="25" width="8.875" style="1"/>
    <col min="26" max="27" width="10.5" style="1" customWidth="1"/>
    <col min="28" max="28" width="12.5" style="1" customWidth="1"/>
    <col min="29" max="32" width="8.875" style="1"/>
    <col min="33" max="34" width="11.125" style="1" customWidth="1"/>
    <col min="35" max="35" width="11.875" style="1" customWidth="1"/>
    <col min="36" max="37" width="8.875" style="1"/>
    <col min="38" max="38" width="21.75" style="1" customWidth="1"/>
    <col min="39" max="39" width="3" style="1" bestFit="1" customWidth="1"/>
    <col min="40" max="40" width="9.875" style="1" customWidth="1"/>
    <col min="41" max="41" width="8.875" style="1"/>
    <col min="42" max="42" width="11" style="1" customWidth="1"/>
    <col min="43" max="43" width="11.625" style="1" customWidth="1"/>
    <col min="44" max="45" width="8.875" style="1"/>
    <col min="46" max="46" width="10.75" style="1" customWidth="1"/>
    <col min="47" max="47" width="8.875" style="1"/>
    <col min="48" max="48" width="10.125" style="1" customWidth="1"/>
    <col min="49" max="49" width="11.375" style="1" customWidth="1"/>
    <col min="50" max="51" width="8.875" style="1"/>
    <col min="52" max="52" width="10.75" style="1" customWidth="1"/>
    <col min="53" max="53" width="8.875" style="1"/>
    <col min="54" max="54" width="10.5" style="1" customWidth="1"/>
    <col min="55" max="55" width="11.375" style="1" customWidth="1"/>
    <col min="56" max="57" width="8.875" style="1"/>
    <col min="58" max="58" width="11.625" style="1" customWidth="1"/>
    <col min="59" max="59" width="8.875" style="1"/>
    <col min="60" max="60" width="11" style="1" customWidth="1"/>
    <col min="61" max="61" width="12.25" style="1" customWidth="1"/>
    <col min="62" max="63" width="8.875" style="1"/>
    <col min="64" max="64" width="11" style="1" customWidth="1"/>
    <col min="65" max="66" width="10.625" style="1" customWidth="1"/>
    <col min="67" max="67" width="11.375" style="1" customWidth="1"/>
    <col min="68" max="16384" width="8.875" style="1"/>
  </cols>
  <sheetData>
    <row r="1" spans="1:68" ht="14.45" x14ac:dyDescent="0.3">
      <c r="B1" s="153" t="s">
        <v>0</v>
      </c>
      <c r="C1" s="153"/>
      <c r="D1" s="154"/>
      <c r="E1" s="204" t="s">
        <v>58</v>
      </c>
      <c r="F1" s="204"/>
      <c r="G1" s="204"/>
      <c r="H1" s="204"/>
      <c r="I1" s="204"/>
      <c r="J1" s="4"/>
      <c r="K1" s="4"/>
      <c r="L1" s="186" t="s">
        <v>62</v>
      </c>
      <c r="M1" s="187"/>
      <c r="N1" s="187"/>
      <c r="O1" s="187"/>
      <c r="P1" s="187"/>
      <c r="Q1" s="187"/>
      <c r="R1" s="187"/>
      <c r="S1" s="187"/>
      <c r="T1" s="28"/>
      <c r="U1" s="28"/>
    </row>
    <row r="2" spans="1:68" ht="14.45" customHeight="1" x14ac:dyDescent="0.3">
      <c r="B2" s="73"/>
      <c r="C2" s="73"/>
      <c r="D2" s="77" t="s">
        <v>40</v>
      </c>
      <c r="E2" s="204">
        <v>18777</v>
      </c>
      <c r="F2" s="204"/>
      <c r="G2" s="204"/>
      <c r="H2" s="204"/>
      <c r="I2" s="204"/>
      <c r="J2" s="107"/>
      <c r="K2" s="107"/>
      <c r="L2" s="113"/>
      <c r="M2" s="201" t="s">
        <v>71</v>
      </c>
      <c r="N2" s="202"/>
      <c r="O2" s="203"/>
      <c r="P2" s="201" t="s">
        <v>67</v>
      </c>
      <c r="Q2" s="202"/>
      <c r="R2" s="203"/>
      <c r="S2" s="143"/>
      <c r="T2" s="28"/>
      <c r="U2" s="28"/>
    </row>
    <row r="3" spans="1:68" ht="57.6" x14ac:dyDescent="0.3">
      <c r="B3" s="153" t="s">
        <v>1</v>
      </c>
      <c r="C3" s="153"/>
      <c r="D3" s="154"/>
      <c r="E3" s="204" t="s">
        <v>59</v>
      </c>
      <c r="F3" s="204"/>
      <c r="G3" s="204"/>
      <c r="H3" s="204"/>
      <c r="I3" s="204"/>
      <c r="J3" s="4"/>
      <c r="K3" s="4"/>
      <c r="L3" s="113"/>
      <c r="M3" s="114" t="s">
        <v>68</v>
      </c>
      <c r="N3" s="112" t="s">
        <v>70</v>
      </c>
      <c r="O3" s="114" t="s">
        <v>69</v>
      </c>
      <c r="P3" s="114" t="s">
        <v>68</v>
      </c>
      <c r="Q3" s="112" t="s">
        <v>70</v>
      </c>
      <c r="R3" s="114" t="s">
        <v>69</v>
      </c>
      <c r="S3" s="144" t="s">
        <v>76</v>
      </c>
      <c r="T3" s="28"/>
      <c r="U3" s="28"/>
    </row>
    <row r="4" spans="1:68" ht="14.45" x14ac:dyDescent="0.3">
      <c r="B4" s="73"/>
      <c r="C4" s="73"/>
      <c r="D4" s="77" t="s">
        <v>37</v>
      </c>
      <c r="E4" s="204" t="s">
        <v>60</v>
      </c>
      <c r="F4" s="204"/>
      <c r="G4" s="204"/>
      <c r="H4" s="204"/>
      <c r="I4" s="204"/>
      <c r="J4" s="4"/>
      <c r="K4" s="4"/>
      <c r="L4" s="113" t="s">
        <v>2</v>
      </c>
      <c r="M4" s="117">
        <f>SUM(C42)</f>
        <v>10</v>
      </c>
      <c r="N4" s="118">
        <f>SUM(C43)</f>
        <v>0.22222222222222221</v>
      </c>
      <c r="O4" s="119">
        <f>SUM(D41)</f>
        <v>497.6</v>
      </c>
      <c r="P4" s="117">
        <f>SUM(AN27)</f>
        <v>1</v>
      </c>
      <c r="Q4" s="118">
        <f>SUM(AN28)</f>
        <v>0.2</v>
      </c>
      <c r="R4" s="119">
        <f>SUM(AO26)</f>
        <v>500</v>
      </c>
      <c r="S4" s="146">
        <f>SUM(R4/O4)</f>
        <v>1.004823151125402</v>
      </c>
      <c r="T4" s="28"/>
      <c r="U4" s="28"/>
    </row>
    <row r="5" spans="1:68" ht="14.45" x14ac:dyDescent="0.3">
      <c r="B5" s="76"/>
      <c r="C5" s="76"/>
      <c r="D5" s="77" t="s">
        <v>57</v>
      </c>
      <c r="E5" s="204" t="s">
        <v>61</v>
      </c>
      <c r="F5" s="204"/>
      <c r="G5" s="204"/>
      <c r="H5" s="204"/>
      <c r="I5" s="204"/>
      <c r="J5" s="4"/>
      <c r="K5" s="4"/>
      <c r="L5" s="113" t="s">
        <v>63</v>
      </c>
      <c r="M5" s="120">
        <f>SUM(J42)</f>
        <v>25</v>
      </c>
      <c r="N5" s="118">
        <f>SUM(J43)</f>
        <v>0.55555555555555558</v>
      </c>
      <c r="O5" s="119">
        <f>SUM(K41)</f>
        <v>709</v>
      </c>
      <c r="P5" s="117">
        <f>SUM(AT27)</f>
        <v>3</v>
      </c>
      <c r="Q5" s="118">
        <f>SUM(AT28)</f>
        <v>0.6</v>
      </c>
      <c r="R5" s="119">
        <f>SUM(AU26)</f>
        <v>725</v>
      </c>
      <c r="S5" s="146">
        <f t="shared" ref="S5:S8" si="0">SUM(R5/O5)</f>
        <v>1.0225669957686883</v>
      </c>
      <c r="T5" s="28"/>
      <c r="U5" s="28"/>
    </row>
    <row r="6" spans="1:68" ht="14.45" x14ac:dyDescent="0.3">
      <c r="B6" s="73"/>
      <c r="C6" s="73"/>
      <c r="D6" s="77" t="s">
        <v>39</v>
      </c>
      <c r="E6" s="205">
        <v>400</v>
      </c>
      <c r="F6" s="205"/>
      <c r="G6" s="205"/>
      <c r="H6" s="205"/>
      <c r="I6" s="205"/>
      <c r="J6" s="107"/>
      <c r="K6" s="107"/>
      <c r="L6" s="113" t="s">
        <v>64</v>
      </c>
      <c r="M6" s="117">
        <f>SUM(Q42)</f>
        <v>10</v>
      </c>
      <c r="N6" s="118">
        <f>SUM(Q43)</f>
        <v>0.22222222222222221</v>
      </c>
      <c r="O6" s="119">
        <f>SUM(R41)</f>
        <v>940</v>
      </c>
      <c r="P6" s="117">
        <f>SUM(AZ27)</f>
        <v>1</v>
      </c>
      <c r="Q6" s="118">
        <f>SUM(AZ28)</f>
        <v>0.2</v>
      </c>
      <c r="R6" s="119">
        <f>SUM(BA26)</f>
        <v>925</v>
      </c>
      <c r="S6" s="146">
        <f t="shared" si="0"/>
        <v>0.98404255319148937</v>
      </c>
      <c r="T6" s="28"/>
      <c r="U6" s="28"/>
    </row>
    <row r="7" spans="1:68" ht="14.95" thickBot="1" x14ac:dyDescent="0.35">
      <c r="E7" s="62"/>
      <c r="F7" s="62"/>
      <c r="I7" s="62"/>
      <c r="J7" s="28"/>
      <c r="K7" s="4"/>
      <c r="L7" s="115" t="s">
        <v>65</v>
      </c>
      <c r="M7" s="117">
        <f>SUM(X42)</f>
        <v>0</v>
      </c>
      <c r="N7" s="118">
        <f>SUM(X43)</f>
        <v>0</v>
      </c>
      <c r="O7" s="119" t="e">
        <f>SUM(Y41)</f>
        <v>#DIV/0!</v>
      </c>
      <c r="P7" s="117">
        <f>SUM(BF27)</f>
        <v>0</v>
      </c>
      <c r="Q7" s="118">
        <f>SUM(BF28)</f>
        <v>0</v>
      </c>
      <c r="R7" s="119" t="e">
        <f>SUM(BG26)</f>
        <v>#DIV/0!</v>
      </c>
      <c r="S7" s="146" t="e">
        <f t="shared" si="0"/>
        <v>#DIV/0!</v>
      </c>
    </row>
    <row r="8" spans="1:68" ht="14.95" thickBot="1" x14ac:dyDescent="0.35">
      <c r="B8" s="153" t="s">
        <v>6</v>
      </c>
      <c r="C8" s="153"/>
      <c r="D8" s="154"/>
      <c r="E8" s="63">
        <v>50</v>
      </c>
      <c r="F8" s="4"/>
      <c r="G8" s="28"/>
      <c r="H8" s="28"/>
      <c r="I8" s="4"/>
      <c r="J8" s="28"/>
      <c r="K8" s="4"/>
      <c r="L8" s="115" t="s">
        <v>66</v>
      </c>
      <c r="M8" s="117">
        <f>SUM(AE42)</f>
        <v>0</v>
      </c>
      <c r="N8" s="118">
        <f>SUM(AE43)</f>
        <v>0</v>
      </c>
      <c r="O8" s="119" t="e">
        <f>SUM(AF41)</f>
        <v>#DIV/0!</v>
      </c>
      <c r="P8" s="117">
        <f>SUM(BL27)</f>
        <v>0</v>
      </c>
      <c r="Q8" s="118">
        <f>SUM(BL28)</f>
        <v>0</v>
      </c>
      <c r="R8" s="119" t="e">
        <f>SUM(BM26)</f>
        <v>#DIV/0!</v>
      </c>
      <c r="S8" s="147" t="e">
        <f t="shared" si="0"/>
        <v>#DIV/0!</v>
      </c>
    </row>
    <row r="9" spans="1:68" ht="77.95" customHeight="1" thickBot="1" x14ac:dyDescent="0.35">
      <c r="B9" s="73"/>
      <c r="C9" s="153" t="s">
        <v>9</v>
      </c>
      <c r="D9" s="153"/>
      <c r="E9" s="148">
        <v>5</v>
      </c>
      <c r="F9" s="4"/>
      <c r="G9" s="28"/>
      <c r="H9" s="28"/>
      <c r="I9" s="4"/>
      <c r="J9" s="28"/>
      <c r="K9" s="4"/>
      <c r="L9" s="149" t="s">
        <v>79</v>
      </c>
      <c r="M9" s="149"/>
      <c r="N9" s="149"/>
      <c r="O9" s="149"/>
      <c r="P9" s="149"/>
      <c r="Q9" s="149"/>
      <c r="R9" s="149"/>
      <c r="S9" s="149"/>
    </row>
    <row r="10" spans="1:68" ht="14.45" x14ac:dyDescent="0.3">
      <c r="B10" s="73"/>
      <c r="C10" s="73"/>
      <c r="D10" s="73"/>
      <c r="E10" s="73"/>
      <c r="F10" s="73"/>
      <c r="I10" s="4"/>
      <c r="J10" s="28"/>
      <c r="K10" s="4"/>
      <c r="L10" s="4"/>
      <c r="M10" s="4"/>
      <c r="N10" s="4"/>
      <c r="O10" s="4"/>
      <c r="P10" s="4"/>
      <c r="Q10" s="4"/>
    </row>
    <row r="11" spans="1:68" ht="14.45" x14ac:dyDescent="0.3">
      <c r="B11" s="73"/>
      <c r="C11" s="150" t="s">
        <v>10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74"/>
      <c r="AH11" s="74"/>
      <c r="AI11" s="74"/>
      <c r="AJ11" s="74"/>
      <c r="AN11" s="151" t="s">
        <v>10</v>
      </c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</row>
    <row r="13" spans="1:68" ht="14.45" x14ac:dyDescent="0.3">
      <c r="A13" s="2"/>
      <c r="B13" s="2"/>
      <c r="C13" s="172" t="s">
        <v>12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75"/>
      <c r="AH13" s="75"/>
      <c r="AI13" s="75"/>
      <c r="AJ13" s="75"/>
      <c r="AM13" s="3"/>
      <c r="AN13" s="155" t="s">
        <v>4</v>
      </c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</row>
    <row r="14" spans="1:68" ht="14.95" thickBot="1" x14ac:dyDescent="0.35">
      <c r="A14" s="2"/>
      <c r="B14" s="2"/>
      <c r="C14" s="2"/>
      <c r="D14" s="2"/>
      <c r="E14" s="2"/>
      <c r="F14" s="2"/>
      <c r="G14" s="81"/>
      <c r="H14" s="81"/>
      <c r="I14" s="2"/>
      <c r="J14" s="2"/>
      <c r="K14" s="2"/>
      <c r="L14" s="2"/>
      <c r="M14" s="2"/>
      <c r="N14" s="81"/>
      <c r="O14" s="8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s="9" customFormat="1" ht="57.6" x14ac:dyDescent="0.3">
      <c r="A15" s="6"/>
      <c r="B15" s="6"/>
      <c r="C15" s="7" t="s">
        <v>2</v>
      </c>
      <c r="D15" s="27" t="s">
        <v>3</v>
      </c>
      <c r="E15" s="27" t="s">
        <v>38</v>
      </c>
      <c r="F15" s="27" t="s">
        <v>42</v>
      </c>
      <c r="G15" s="34" t="s">
        <v>44</v>
      </c>
      <c r="H15" s="8" t="s">
        <v>13</v>
      </c>
      <c r="I15" s="6"/>
      <c r="J15" s="7" t="s">
        <v>25</v>
      </c>
      <c r="K15" s="27" t="s">
        <v>3</v>
      </c>
      <c r="L15" s="27" t="s">
        <v>38</v>
      </c>
      <c r="M15" s="34" t="s">
        <v>42</v>
      </c>
      <c r="N15" s="34" t="s">
        <v>44</v>
      </c>
      <c r="O15" s="8" t="s">
        <v>13</v>
      </c>
      <c r="P15" s="6"/>
      <c r="Q15" s="7" t="s">
        <v>24</v>
      </c>
      <c r="R15" s="27" t="s">
        <v>3</v>
      </c>
      <c r="S15" s="27" t="s">
        <v>38</v>
      </c>
      <c r="T15" s="34" t="s">
        <v>43</v>
      </c>
      <c r="U15" s="34" t="s">
        <v>44</v>
      </c>
      <c r="V15" s="8" t="s">
        <v>13</v>
      </c>
      <c r="W15" s="6"/>
      <c r="X15" s="7" t="s">
        <v>22</v>
      </c>
      <c r="Y15" s="27" t="s">
        <v>3</v>
      </c>
      <c r="Z15" s="27" t="s">
        <v>38</v>
      </c>
      <c r="AA15" s="27" t="s">
        <v>42</v>
      </c>
      <c r="AB15" s="34" t="s">
        <v>44</v>
      </c>
      <c r="AC15" s="8" t="s">
        <v>13</v>
      </c>
      <c r="AD15" s="6"/>
      <c r="AE15" s="7" t="s">
        <v>23</v>
      </c>
      <c r="AF15" s="27" t="s">
        <v>3</v>
      </c>
      <c r="AG15" s="27" t="s">
        <v>38</v>
      </c>
      <c r="AH15" s="27" t="s">
        <v>43</v>
      </c>
      <c r="AI15" s="34" t="s">
        <v>44</v>
      </c>
      <c r="AJ15" s="8" t="s">
        <v>13</v>
      </c>
      <c r="AM15" s="10"/>
      <c r="AN15" s="11" t="s">
        <v>2</v>
      </c>
      <c r="AO15" s="36" t="s">
        <v>3</v>
      </c>
      <c r="AP15" s="36" t="s">
        <v>43</v>
      </c>
      <c r="AQ15" s="53" t="s">
        <v>44</v>
      </c>
      <c r="AR15" s="12" t="s">
        <v>13</v>
      </c>
      <c r="AS15" s="10"/>
      <c r="AT15" s="11" t="s">
        <v>29</v>
      </c>
      <c r="AU15" s="36" t="s">
        <v>3</v>
      </c>
      <c r="AV15" s="53" t="s">
        <v>42</v>
      </c>
      <c r="AW15" s="53" t="s">
        <v>44</v>
      </c>
      <c r="AX15" s="12" t="s">
        <v>13</v>
      </c>
      <c r="AY15" s="10"/>
      <c r="AZ15" s="11" t="s">
        <v>28</v>
      </c>
      <c r="BA15" s="36" t="s">
        <v>3</v>
      </c>
      <c r="BB15" s="53" t="s">
        <v>42</v>
      </c>
      <c r="BC15" s="53" t="s">
        <v>44</v>
      </c>
      <c r="BD15" s="12" t="s">
        <v>13</v>
      </c>
      <c r="BE15" s="10"/>
      <c r="BF15" s="11" t="s">
        <v>27</v>
      </c>
      <c r="BG15" s="36" t="s">
        <v>3</v>
      </c>
      <c r="BH15" s="53" t="s">
        <v>42</v>
      </c>
      <c r="BI15" s="53" t="s">
        <v>44</v>
      </c>
      <c r="BJ15" s="12" t="s">
        <v>13</v>
      </c>
      <c r="BK15" s="10"/>
      <c r="BL15" s="11" t="s">
        <v>21</v>
      </c>
      <c r="BM15" s="36" t="s">
        <v>26</v>
      </c>
      <c r="BN15" s="53" t="s">
        <v>43</v>
      </c>
      <c r="BO15" s="53" t="s">
        <v>44</v>
      </c>
      <c r="BP15" s="12" t="s">
        <v>13</v>
      </c>
    </row>
    <row r="16" spans="1:68" ht="14.45" x14ac:dyDescent="0.3">
      <c r="A16" s="2"/>
      <c r="B16" s="2">
        <v>1</v>
      </c>
      <c r="C16" s="65">
        <v>101</v>
      </c>
      <c r="D16" s="66">
        <v>450</v>
      </c>
      <c r="E16" s="67">
        <f>SUM($E6*D16)</f>
        <v>180000</v>
      </c>
      <c r="F16" s="66" t="s">
        <v>45</v>
      </c>
      <c r="G16" s="71">
        <v>300</v>
      </c>
      <c r="H16" s="69">
        <v>1</v>
      </c>
      <c r="I16" s="2">
        <v>1</v>
      </c>
      <c r="J16" s="13">
        <v>103</v>
      </c>
      <c r="K16" s="24">
        <v>600</v>
      </c>
      <c r="L16" s="67">
        <f>SUM($E6*K16)</f>
        <v>240000</v>
      </c>
      <c r="M16" s="66" t="s">
        <v>45</v>
      </c>
      <c r="N16" s="87">
        <v>325</v>
      </c>
      <c r="O16" s="82">
        <v>1</v>
      </c>
      <c r="P16" s="2">
        <v>1</v>
      </c>
      <c r="Q16" s="13">
        <v>108</v>
      </c>
      <c r="R16" s="24">
        <v>900</v>
      </c>
      <c r="S16" s="67">
        <f>SUM($E6*R16)</f>
        <v>360000</v>
      </c>
      <c r="T16" s="66" t="s">
        <v>45</v>
      </c>
      <c r="U16" s="105">
        <v>350</v>
      </c>
      <c r="V16" s="14">
        <v>1</v>
      </c>
      <c r="W16" s="2">
        <v>1</v>
      </c>
      <c r="X16" s="13"/>
      <c r="Y16" s="24"/>
      <c r="Z16" s="24"/>
      <c r="AA16" s="24"/>
      <c r="AB16" s="33"/>
      <c r="AC16" s="14"/>
      <c r="AD16" s="2">
        <v>1</v>
      </c>
      <c r="AE16" s="13"/>
      <c r="AF16" s="24"/>
      <c r="AG16" s="24"/>
      <c r="AH16" s="24"/>
      <c r="AI16" s="33"/>
      <c r="AJ16" s="14"/>
      <c r="AM16" s="3">
        <v>1</v>
      </c>
      <c r="AN16" s="15">
        <v>106</v>
      </c>
      <c r="AO16" s="35">
        <v>500</v>
      </c>
      <c r="AP16" s="35" t="s">
        <v>45</v>
      </c>
      <c r="AQ16" s="54">
        <v>300</v>
      </c>
      <c r="AR16" s="16">
        <v>1</v>
      </c>
      <c r="AS16" s="3"/>
      <c r="AT16" s="15">
        <v>107</v>
      </c>
      <c r="AU16" s="35">
        <v>700</v>
      </c>
      <c r="AV16" s="54" t="s">
        <v>45</v>
      </c>
      <c r="AW16" s="54">
        <v>325</v>
      </c>
      <c r="AX16" s="16">
        <v>1</v>
      </c>
      <c r="AY16" s="3"/>
      <c r="AZ16" s="15">
        <v>310</v>
      </c>
      <c r="BA16" s="35">
        <v>925</v>
      </c>
      <c r="BB16" s="54" t="s">
        <v>45</v>
      </c>
      <c r="BC16" s="54">
        <v>350</v>
      </c>
      <c r="BD16" s="16">
        <v>3</v>
      </c>
      <c r="BE16" s="3"/>
      <c r="BF16" s="15"/>
      <c r="BG16" s="35"/>
      <c r="BH16" s="54"/>
      <c r="BI16" s="54"/>
      <c r="BJ16" s="16"/>
      <c r="BK16" s="3"/>
      <c r="BL16" s="15"/>
      <c r="BM16" s="35"/>
      <c r="BN16" s="54"/>
      <c r="BO16" s="54"/>
      <c r="BP16" s="16"/>
    </row>
    <row r="17" spans="1:68" ht="14.45" x14ac:dyDescent="0.3">
      <c r="A17" s="2"/>
      <c r="B17" s="2">
        <v>2</v>
      </c>
      <c r="C17" s="65">
        <v>102</v>
      </c>
      <c r="D17" s="66">
        <v>500</v>
      </c>
      <c r="E17" s="67">
        <f>SUM(D17*$E6)</f>
        <v>200000</v>
      </c>
      <c r="F17" s="66" t="s">
        <v>45</v>
      </c>
      <c r="G17" s="71">
        <v>300</v>
      </c>
      <c r="H17" s="69">
        <v>1</v>
      </c>
      <c r="I17" s="2">
        <v>2</v>
      </c>
      <c r="J17" s="13">
        <v>104</v>
      </c>
      <c r="K17" s="24">
        <v>700</v>
      </c>
      <c r="L17" s="67">
        <f>SUM(K17*$E6)</f>
        <v>280000</v>
      </c>
      <c r="M17" s="66" t="s">
        <v>45</v>
      </c>
      <c r="N17" s="87">
        <v>325</v>
      </c>
      <c r="O17" s="82">
        <v>1</v>
      </c>
      <c r="P17" s="2">
        <v>2</v>
      </c>
      <c r="Q17" s="13">
        <v>109</v>
      </c>
      <c r="R17" s="24">
        <v>900</v>
      </c>
      <c r="S17" s="67">
        <f>SUM($E6*R17)</f>
        <v>360000</v>
      </c>
      <c r="T17" s="66" t="s">
        <v>45</v>
      </c>
      <c r="U17" s="105">
        <v>350</v>
      </c>
      <c r="V17" s="14">
        <v>1</v>
      </c>
      <c r="W17" s="2">
        <v>2</v>
      </c>
      <c r="X17" s="13"/>
      <c r="Y17" s="24"/>
      <c r="Z17" s="24"/>
      <c r="AA17" s="24"/>
      <c r="AB17" s="33"/>
      <c r="AC17" s="14"/>
      <c r="AD17" s="2">
        <v>2</v>
      </c>
      <c r="AE17" s="13"/>
      <c r="AF17" s="24"/>
      <c r="AG17" s="24"/>
      <c r="AH17" s="24"/>
      <c r="AI17" s="33"/>
      <c r="AJ17" s="14"/>
      <c r="AM17" s="3">
        <v>2</v>
      </c>
      <c r="AN17" s="15"/>
      <c r="AO17" s="35"/>
      <c r="AP17" s="35"/>
      <c r="AQ17" s="54"/>
      <c r="AR17" s="16"/>
      <c r="AS17" s="3"/>
      <c r="AT17" s="15">
        <v>209</v>
      </c>
      <c r="AU17" s="35">
        <v>750</v>
      </c>
      <c r="AV17" s="54" t="s">
        <v>45</v>
      </c>
      <c r="AW17" s="54">
        <v>325</v>
      </c>
      <c r="AX17" s="16">
        <v>2</v>
      </c>
      <c r="AY17" s="3"/>
      <c r="AZ17" s="15"/>
      <c r="BA17" s="35"/>
      <c r="BB17" s="54"/>
      <c r="BC17" s="54"/>
      <c r="BD17" s="16"/>
      <c r="BE17" s="3"/>
      <c r="BF17" s="15"/>
      <c r="BG17" s="35"/>
      <c r="BH17" s="54"/>
      <c r="BI17" s="54"/>
      <c r="BJ17" s="16"/>
      <c r="BK17" s="3"/>
      <c r="BL17" s="15"/>
      <c r="BM17" s="35"/>
      <c r="BN17" s="54"/>
      <c r="BO17" s="54"/>
      <c r="BP17" s="16"/>
    </row>
    <row r="18" spans="1:68" ht="14.45" x14ac:dyDescent="0.3">
      <c r="A18" s="2"/>
      <c r="B18" s="2">
        <v>3</v>
      </c>
      <c r="C18" s="65">
        <v>204</v>
      </c>
      <c r="D18" s="66">
        <v>525</v>
      </c>
      <c r="E18" s="67">
        <f>SUM(D18* $E6)</f>
        <v>210000</v>
      </c>
      <c r="F18" s="66" t="s">
        <v>46</v>
      </c>
      <c r="G18" s="71">
        <v>300</v>
      </c>
      <c r="H18" s="69">
        <v>2</v>
      </c>
      <c r="I18" s="2">
        <v>3</v>
      </c>
      <c r="J18" s="13">
        <v>105</v>
      </c>
      <c r="K18" s="24">
        <v>650</v>
      </c>
      <c r="L18" s="67">
        <f>SUM(K18* $E6)</f>
        <v>260000</v>
      </c>
      <c r="M18" s="66" t="s">
        <v>46</v>
      </c>
      <c r="N18" s="87">
        <v>325</v>
      </c>
      <c r="O18" s="82">
        <v>1</v>
      </c>
      <c r="P18" s="2">
        <v>3</v>
      </c>
      <c r="Q18" s="13">
        <v>110</v>
      </c>
      <c r="R18" s="24">
        <v>925</v>
      </c>
      <c r="S18" s="67">
        <f>SUM($E6*R18)</f>
        <v>370000</v>
      </c>
      <c r="T18" s="66" t="s">
        <v>46</v>
      </c>
      <c r="U18" s="105">
        <v>350</v>
      </c>
      <c r="V18" s="14">
        <v>1</v>
      </c>
      <c r="W18" s="2">
        <v>3</v>
      </c>
      <c r="X18" s="13"/>
      <c r="Y18" s="24"/>
      <c r="Z18" s="24"/>
      <c r="AA18" s="24"/>
      <c r="AB18" s="33"/>
      <c r="AC18" s="14"/>
      <c r="AD18" s="2">
        <v>3</v>
      </c>
      <c r="AE18" s="13"/>
      <c r="AF18" s="24"/>
      <c r="AG18" s="24"/>
      <c r="AH18" s="24"/>
      <c r="AI18" s="33"/>
      <c r="AJ18" s="14"/>
      <c r="AM18" s="3">
        <v>3</v>
      </c>
      <c r="AN18" s="15"/>
      <c r="AO18" s="35"/>
      <c r="AP18" s="35"/>
      <c r="AQ18" s="54"/>
      <c r="AR18" s="16"/>
      <c r="AS18" s="3"/>
      <c r="AT18" s="15">
        <v>210</v>
      </c>
      <c r="AU18" s="35">
        <v>725</v>
      </c>
      <c r="AV18" s="54" t="s">
        <v>45</v>
      </c>
      <c r="AW18" s="54">
        <v>325</v>
      </c>
      <c r="AX18" s="16">
        <v>2</v>
      </c>
      <c r="AY18" s="3"/>
      <c r="AZ18" s="15"/>
      <c r="BA18" s="35"/>
      <c r="BB18" s="54"/>
      <c r="BC18" s="54"/>
      <c r="BD18" s="16"/>
      <c r="BE18" s="3"/>
      <c r="BF18" s="15"/>
      <c r="BG18" s="35"/>
      <c r="BH18" s="54"/>
      <c r="BI18" s="54"/>
      <c r="BJ18" s="16"/>
      <c r="BK18" s="3"/>
      <c r="BL18" s="15"/>
      <c r="BM18" s="35"/>
      <c r="BN18" s="54"/>
      <c r="BO18" s="54"/>
      <c r="BP18" s="16"/>
    </row>
    <row r="19" spans="1:68" ht="14.45" x14ac:dyDescent="0.3">
      <c r="A19" s="2"/>
      <c r="B19" s="2">
        <v>4</v>
      </c>
      <c r="C19" s="65">
        <v>206</v>
      </c>
      <c r="D19" s="66">
        <v>500</v>
      </c>
      <c r="E19" s="67">
        <f>SUM(D19* E6)</f>
        <v>200000</v>
      </c>
      <c r="F19" s="66" t="s">
        <v>46</v>
      </c>
      <c r="G19" s="71">
        <v>300</v>
      </c>
      <c r="H19" s="69">
        <v>2</v>
      </c>
      <c r="I19" s="2">
        <v>4</v>
      </c>
      <c r="J19" s="13">
        <v>203</v>
      </c>
      <c r="K19" s="24">
        <v>650</v>
      </c>
      <c r="L19" s="67">
        <f>SUM(K19* $E6)</f>
        <v>260000</v>
      </c>
      <c r="M19" s="66" t="s">
        <v>46</v>
      </c>
      <c r="N19" s="87">
        <v>325</v>
      </c>
      <c r="O19" s="82">
        <v>2</v>
      </c>
      <c r="P19" s="2">
        <v>4</v>
      </c>
      <c r="Q19" s="13">
        <v>201</v>
      </c>
      <c r="R19" s="24">
        <v>925</v>
      </c>
      <c r="S19" s="67">
        <f>SUM($E6*R19)</f>
        <v>370000</v>
      </c>
      <c r="T19" s="66" t="s">
        <v>46</v>
      </c>
      <c r="U19" s="105">
        <v>350</v>
      </c>
      <c r="V19" s="14">
        <v>2</v>
      </c>
      <c r="W19" s="2">
        <v>4</v>
      </c>
      <c r="X19" s="13"/>
      <c r="Y19" s="24"/>
      <c r="Z19" s="24"/>
      <c r="AA19" s="24"/>
      <c r="AB19" s="33"/>
      <c r="AC19" s="14"/>
      <c r="AD19" s="2">
        <v>4</v>
      </c>
      <c r="AE19" s="13"/>
      <c r="AF19" s="24"/>
      <c r="AG19" s="24"/>
      <c r="AH19" s="24"/>
      <c r="AI19" s="33"/>
      <c r="AJ19" s="14"/>
      <c r="AM19" s="3">
        <v>4</v>
      </c>
      <c r="AN19" s="15"/>
      <c r="AO19" s="35"/>
      <c r="AP19" s="35"/>
      <c r="AQ19" s="54"/>
      <c r="AR19" s="16"/>
      <c r="AS19" s="3"/>
      <c r="AT19" s="15"/>
      <c r="AU19" s="35"/>
      <c r="AV19" s="54"/>
      <c r="AW19" s="54"/>
      <c r="AX19" s="16"/>
      <c r="AY19" s="3"/>
      <c r="AZ19" s="15"/>
      <c r="BA19" s="35"/>
      <c r="BB19" s="54"/>
      <c r="BC19" s="54"/>
      <c r="BD19" s="16"/>
      <c r="BE19" s="3"/>
      <c r="BF19" s="15"/>
      <c r="BG19" s="35"/>
      <c r="BH19" s="54"/>
      <c r="BI19" s="54"/>
      <c r="BJ19" s="16"/>
      <c r="BK19" s="3"/>
      <c r="BL19" s="15"/>
      <c r="BM19" s="35"/>
      <c r="BN19" s="54"/>
      <c r="BO19" s="54"/>
      <c r="BP19" s="16"/>
    </row>
    <row r="20" spans="1:68" ht="14.45" x14ac:dyDescent="0.3">
      <c r="A20" s="2"/>
      <c r="B20" s="2">
        <v>5</v>
      </c>
      <c r="C20" s="65">
        <v>304</v>
      </c>
      <c r="D20" s="66">
        <v>513</v>
      </c>
      <c r="E20" s="67">
        <f>SUM(D20* $E6)</f>
        <v>205200</v>
      </c>
      <c r="F20" s="66" t="s">
        <v>46</v>
      </c>
      <c r="G20" s="71">
        <v>300</v>
      </c>
      <c r="H20" s="69">
        <v>3</v>
      </c>
      <c r="I20" s="2">
        <v>5</v>
      </c>
      <c r="J20" s="13">
        <v>205</v>
      </c>
      <c r="K20" s="24">
        <v>650</v>
      </c>
      <c r="L20" s="67">
        <f>SUM(K20* $E6)</f>
        <v>260000</v>
      </c>
      <c r="M20" s="66" t="s">
        <v>46</v>
      </c>
      <c r="N20" s="87">
        <v>325</v>
      </c>
      <c r="O20" s="82">
        <v>2</v>
      </c>
      <c r="P20" s="2">
        <v>5</v>
      </c>
      <c r="Q20" s="13">
        <v>202</v>
      </c>
      <c r="R20" s="24">
        <v>950</v>
      </c>
      <c r="S20" s="67">
        <f>SUM($E6*R20)</f>
        <v>380000</v>
      </c>
      <c r="T20" s="66" t="s">
        <v>46</v>
      </c>
      <c r="U20" s="105">
        <v>350</v>
      </c>
      <c r="V20" s="14">
        <v>2</v>
      </c>
      <c r="W20" s="2">
        <v>5</v>
      </c>
      <c r="X20" s="13"/>
      <c r="Y20" s="24"/>
      <c r="Z20" s="24"/>
      <c r="AA20" s="24"/>
      <c r="AB20" s="33"/>
      <c r="AC20" s="14"/>
      <c r="AD20" s="2">
        <v>5</v>
      </c>
      <c r="AE20" s="13"/>
      <c r="AF20" s="24"/>
      <c r="AG20" s="24"/>
      <c r="AH20" s="24"/>
      <c r="AI20" s="33"/>
      <c r="AJ20" s="14"/>
      <c r="AM20" s="3">
        <v>5</v>
      </c>
      <c r="AN20" s="15"/>
      <c r="AO20" s="35"/>
      <c r="AP20" s="35"/>
      <c r="AQ20" s="54"/>
      <c r="AR20" s="16"/>
      <c r="AS20" s="3"/>
      <c r="AT20" s="15"/>
      <c r="AU20" s="35"/>
      <c r="AV20" s="54"/>
      <c r="AW20" s="54"/>
      <c r="AX20" s="16"/>
      <c r="AY20" s="3"/>
      <c r="AZ20" s="15"/>
      <c r="BA20" s="35"/>
      <c r="BB20" s="54"/>
      <c r="BC20" s="54"/>
      <c r="BD20" s="16"/>
      <c r="BE20" s="3"/>
      <c r="BF20" s="15"/>
      <c r="BG20" s="35"/>
      <c r="BH20" s="54"/>
      <c r="BI20" s="54"/>
      <c r="BJ20" s="16"/>
      <c r="BK20" s="3"/>
      <c r="BL20" s="15"/>
      <c r="BM20" s="35"/>
      <c r="BN20" s="54"/>
      <c r="BO20" s="54"/>
      <c r="BP20" s="16"/>
    </row>
    <row r="21" spans="1:68" ht="14.45" x14ac:dyDescent="0.3">
      <c r="A21" s="2"/>
      <c r="B21" s="2">
        <v>6</v>
      </c>
      <c r="C21" s="65"/>
      <c r="D21" s="66"/>
      <c r="E21" s="67"/>
      <c r="F21" s="66"/>
      <c r="G21" s="71"/>
      <c r="H21" s="69"/>
      <c r="I21" s="2">
        <v>6</v>
      </c>
      <c r="J21" s="13">
        <v>207</v>
      </c>
      <c r="K21" s="24">
        <v>625</v>
      </c>
      <c r="L21" s="67">
        <f>SUM(K21* $E6)</f>
        <v>250000</v>
      </c>
      <c r="M21" s="66" t="s">
        <v>46</v>
      </c>
      <c r="N21" s="87">
        <v>325</v>
      </c>
      <c r="O21" s="82">
        <v>2</v>
      </c>
      <c r="P21" s="2">
        <v>6</v>
      </c>
      <c r="Q21" s="13">
        <v>307</v>
      </c>
      <c r="R21" s="24">
        <v>950</v>
      </c>
      <c r="S21" s="67">
        <f>SUM($E6*R21)</f>
        <v>380000</v>
      </c>
      <c r="T21" s="66" t="s">
        <v>46</v>
      </c>
      <c r="U21" s="105">
        <v>350</v>
      </c>
      <c r="V21" s="14">
        <v>3</v>
      </c>
      <c r="W21" s="2">
        <v>6</v>
      </c>
      <c r="X21" s="13"/>
      <c r="Y21" s="24"/>
      <c r="Z21" s="24"/>
      <c r="AA21" s="24"/>
      <c r="AB21" s="33"/>
      <c r="AC21" s="14"/>
      <c r="AD21" s="2">
        <v>6</v>
      </c>
      <c r="AE21" s="13"/>
      <c r="AF21" s="24"/>
      <c r="AG21" s="24"/>
      <c r="AH21" s="24"/>
      <c r="AI21" s="33"/>
      <c r="AJ21" s="14"/>
      <c r="AM21" s="3">
        <v>6</v>
      </c>
      <c r="AN21" s="15"/>
      <c r="AO21" s="35"/>
      <c r="AP21" s="35"/>
      <c r="AQ21" s="54"/>
      <c r="AR21" s="16"/>
      <c r="AS21" s="3"/>
      <c r="AT21" s="15"/>
      <c r="AU21" s="35"/>
      <c r="AV21" s="54"/>
      <c r="AW21" s="54"/>
      <c r="AX21" s="16"/>
      <c r="AY21" s="3"/>
      <c r="AZ21" s="15"/>
      <c r="BA21" s="35"/>
      <c r="BB21" s="54"/>
      <c r="BC21" s="54"/>
      <c r="BD21" s="16"/>
      <c r="BE21" s="3"/>
      <c r="BF21" s="15"/>
      <c r="BG21" s="35"/>
      <c r="BH21" s="54"/>
      <c r="BI21" s="54"/>
      <c r="BJ21" s="16"/>
      <c r="BK21" s="3"/>
      <c r="BL21" s="15"/>
      <c r="BM21" s="35"/>
      <c r="BN21" s="54"/>
      <c r="BO21" s="54"/>
      <c r="BP21" s="16"/>
    </row>
    <row r="22" spans="1:68" ht="14.45" x14ac:dyDescent="0.3">
      <c r="A22" s="2"/>
      <c r="B22" s="2">
        <v>7</v>
      </c>
      <c r="C22" s="65"/>
      <c r="D22" s="66"/>
      <c r="E22" s="67"/>
      <c r="F22" s="66"/>
      <c r="G22" s="68"/>
      <c r="H22" s="69"/>
      <c r="I22" s="2">
        <v>7</v>
      </c>
      <c r="J22" s="13">
        <v>208</v>
      </c>
      <c r="K22" s="24">
        <v>750</v>
      </c>
      <c r="L22" s="67">
        <f>SUM(K22* $E6)</f>
        <v>300000</v>
      </c>
      <c r="M22" s="66" t="s">
        <v>45</v>
      </c>
      <c r="N22" s="87">
        <v>325</v>
      </c>
      <c r="O22" s="82">
        <v>2</v>
      </c>
      <c r="P22" s="2">
        <v>7</v>
      </c>
      <c r="Q22" s="13">
        <v>308</v>
      </c>
      <c r="R22" s="24">
        <v>950</v>
      </c>
      <c r="S22" s="67">
        <f>SUM($E6*R22)</f>
        <v>380000</v>
      </c>
      <c r="T22" s="66" t="s">
        <v>45</v>
      </c>
      <c r="U22" s="105">
        <v>350</v>
      </c>
      <c r="V22" s="14">
        <v>3</v>
      </c>
      <c r="W22" s="2">
        <v>7</v>
      </c>
      <c r="X22" s="13"/>
      <c r="Y22" s="24"/>
      <c r="Z22" s="24"/>
      <c r="AA22" s="24"/>
      <c r="AB22" s="33"/>
      <c r="AC22" s="14"/>
      <c r="AD22" s="2">
        <v>7</v>
      </c>
      <c r="AE22" s="13"/>
      <c r="AF22" s="24"/>
      <c r="AG22" s="24"/>
      <c r="AH22" s="24"/>
      <c r="AI22" s="33"/>
      <c r="AJ22" s="14"/>
      <c r="AM22" s="3">
        <v>7</v>
      </c>
      <c r="AN22" s="15"/>
      <c r="AO22" s="35"/>
      <c r="AP22" s="35"/>
      <c r="AQ22" s="54"/>
      <c r="AR22" s="16"/>
      <c r="AS22" s="3"/>
      <c r="AT22" s="15"/>
      <c r="AU22" s="35"/>
      <c r="AV22" s="54"/>
      <c r="AW22" s="54"/>
      <c r="AX22" s="16"/>
      <c r="AY22" s="3"/>
      <c r="AZ22" s="15"/>
      <c r="BA22" s="35"/>
      <c r="BB22" s="54"/>
      <c r="BC22" s="54"/>
      <c r="BD22" s="16"/>
      <c r="BE22" s="3"/>
      <c r="BF22" s="15"/>
      <c r="BG22" s="35"/>
      <c r="BH22" s="54"/>
      <c r="BI22" s="54"/>
      <c r="BJ22" s="16"/>
      <c r="BK22" s="3"/>
      <c r="BL22" s="15"/>
      <c r="BM22" s="35"/>
      <c r="BN22" s="54"/>
      <c r="BO22" s="54"/>
      <c r="BP22" s="16"/>
    </row>
    <row r="23" spans="1:68" ht="14.45" x14ac:dyDescent="0.3">
      <c r="A23" s="2"/>
      <c r="B23" s="2">
        <v>8</v>
      </c>
      <c r="C23" s="65"/>
      <c r="D23" s="66"/>
      <c r="E23" s="66"/>
      <c r="F23" s="66"/>
      <c r="G23" s="71"/>
      <c r="H23" s="69"/>
      <c r="I23" s="2">
        <v>8</v>
      </c>
      <c r="J23" s="13">
        <v>301</v>
      </c>
      <c r="K23" s="24">
        <v>750</v>
      </c>
      <c r="L23" s="67">
        <f>SUM(K23* $E6)</f>
        <v>300000</v>
      </c>
      <c r="M23" s="66" t="s">
        <v>45</v>
      </c>
      <c r="N23" s="87">
        <v>325</v>
      </c>
      <c r="O23" s="82">
        <v>3</v>
      </c>
      <c r="P23" s="2">
        <v>8</v>
      </c>
      <c r="Q23" s="13">
        <v>309</v>
      </c>
      <c r="R23" s="24">
        <v>950</v>
      </c>
      <c r="S23" s="67">
        <f>SUM($E6*R23)</f>
        <v>380000</v>
      </c>
      <c r="T23" s="66" t="s">
        <v>45</v>
      </c>
      <c r="U23" s="105">
        <v>350</v>
      </c>
      <c r="V23" s="14">
        <v>3</v>
      </c>
      <c r="W23" s="2">
        <v>8</v>
      </c>
      <c r="X23" s="13"/>
      <c r="Y23" s="24"/>
      <c r="Z23" s="24"/>
      <c r="AA23" s="24"/>
      <c r="AB23" s="33"/>
      <c r="AC23" s="14"/>
      <c r="AD23" s="2">
        <v>8</v>
      </c>
      <c r="AE23" s="13"/>
      <c r="AF23" s="24"/>
      <c r="AG23" s="24"/>
      <c r="AH23" s="24"/>
      <c r="AI23" s="33"/>
      <c r="AJ23" s="14"/>
      <c r="AM23" s="3">
        <v>8</v>
      </c>
      <c r="AN23" s="15"/>
      <c r="AO23" s="35"/>
      <c r="AP23" s="35"/>
      <c r="AQ23" s="54"/>
      <c r="AR23" s="16"/>
      <c r="AS23" s="3"/>
      <c r="AT23" s="15"/>
      <c r="AU23" s="35"/>
      <c r="AV23" s="54"/>
      <c r="AW23" s="54"/>
      <c r="AX23" s="16"/>
      <c r="AY23" s="3"/>
      <c r="AZ23" s="15"/>
      <c r="BA23" s="35"/>
      <c r="BB23" s="54"/>
      <c r="BC23" s="54"/>
      <c r="BD23" s="16"/>
      <c r="BE23" s="3"/>
      <c r="BF23" s="15"/>
      <c r="BG23" s="35"/>
      <c r="BH23" s="54"/>
      <c r="BI23" s="54"/>
      <c r="BJ23" s="16"/>
      <c r="BK23" s="3"/>
      <c r="BL23" s="15"/>
      <c r="BM23" s="35"/>
      <c r="BN23" s="54"/>
      <c r="BO23" s="54"/>
      <c r="BP23" s="16"/>
    </row>
    <row r="24" spans="1:68" ht="14.45" x14ac:dyDescent="0.3">
      <c r="A24" s="2"/>
      <c r="B24" s="2">
        <v>9</v>
      </c>
      <c r="C24" s="65"/>
      <c r="D24" s="66"/>
      <c r="E24" s="66"/>
      <c r="F24" s="66"/>
      <c r="G24" s="71"/>
      <c r="H24" s="69"/>
      <c r="I24" s="2">
        <v>9</v>
      </c>
      <c r="J24" s="13">
        <v>302</v>
      </c>
      <c r="K24" s="24">
        <v>750</v>
      </c>
      <c r="L24" s="67">
        <f>SUM(K24* $E6)</f>
        <v>300000</v>
      </c>
      <c r="M24" s="66" t="s">
        <v>46</v>
      </c>
      <c r="N24" s="87">
        <v>325</v>
      </c>
      <c r="O24" s="82">
        <v>3</v>
      </c>
      <c r="P24" s="2">
        <v>9</v>
      </c>
      <c r="Q24" s="13">
        <v>408</v>
      </c>
      <c r="R24" s="24">
        <v>975</v>
      </c>
      <c r="S24" s="67">
        <f>SUM($E6*R24)</f>
        <v>390000</v>
      </c>
      <c r="T24" s="66" t="s">
        <v>46</v>
      </c>
      <c r="U24" s="105">
        <v>350</v>
      </c>
      <c r="V24" s="14">
        <v>4</v>
      </c>
      <c r="W24" s="2">
        <v>9</v>
      </c>
      <c r="X24" s="13"/>
      <c r="Y24" s="24"/>
      <c r="Z24" s="24"/>
      <c r="AA24" s="24"/>
      <c r="AB24" s="33"/>
      <c r="AC24" s="14"/>
      <c r="AD24" s="2">
        <v>9</v>
      </c>
      <c r="AE24" s="13"/>
      <c r="AF24" s="24"/>
      <c r="AG24" s="24"/>
      <c r="AH24" s="24"/>
      <c r="AI24" s="33"/>
      <c r="AJ24" s="14"/>
      <c r="AM24" s="3">
        <v>9</v>
      </c>
      <c r="AN24" s="15"/>
      <c r="AO24" s="35"/>
      <c r="AP24" s="35"/>
      <c r="AQ24" s="54"/>
      <c r="AR24" s="16"/>
      <c r="AS24" s="3"/>
      <c r="AT24" s="15"/>
      <c r="AU24" s="35"/>
      <c r="AV24" s="54"/>
      <c r="AW24" s="54"/>
      <c r="AX24" s="16"/>
      <c r="AY24" s="3"/>
      <c r="AZ24" s="15"/>
      <c r="BA24" s="35"/>
      <c r="BB24" s="54"/>
      <c r="BC24" s="54"/>
      <c r="BD24" s="16"/>
      <c r="BE24" s="3"/>
      <c r="BF24" s="15"/>
      <c r="BG24" s="35"/>
      <c r="BH24" s="54"/>
      <c r="BI24" s="54"/>
      <c r="BJ24" s="16"/>
      <c r="BK24" s="3"/>
      <c r="BL24" s="15"/>
      <c r="BM24" s="35"/>
      <c r="BN24" s="54"/>
      <c r="BO24" s="54"/>
      <c r="BP24" s="16"/>
    </row>
    <row r="25" spans="1:68" ht="14.45" x14ac:dyDescent="0.3">
      <c r="A25" s="2"/>
      <c r="B25" s="2">
        <v>10</v>
      </c>
      <c r="C25" s="65"/>
      <c r="D25" s="66"/>
      <c r="E25" s="66"/>
      <c r="F25" s="66"/>
      <c r="G25" s="71"/>
      <c r="H25" s="69"/>
      <c r="I25" s="2">
        <v>10</v>
      </c>
      <c r="J25" s="13">
        <v>303</v>
      </c>
      <c r="K25" s="24">
        <v>750</v>
      </c>
      <c r="L25" s="67">
        <f>SUM(K25* $E6)</f>
        <v>300000</v>
      </c>
      <c r="M25" s="66" t="s">
        <v>46</v>
      </c>
      <c r="N25" s="87">
        <v>325</v>
      </c>
      <c r="O25" s="82">
        <v>3</v>
      </c>
      <c r="P25" s="2">
        <v>10</v>
      </c>
      <c r="Q25" s="13">
        <v>409</v>
      </c>
      <c r="R25" s="24">
        <v>975</v>
      </c>
      <c r="S25" s="67">
        <f>SUM($E6*R25)</f>
        <v>390000</v>
      </c>
      <c r="T25" s="66" t="s">
        <v>46</v>
      </c>
      <c r="U25" s="105">
        <v>350</v>
      </c>
      <c r="V25" s="14">
        <v>4</v>
      </c>
      <c r="W25" s="2">
        <v>10</v>
      </c>
      <c r="X25" s="13"/>
      <c r="Y25" s="24"/>
      <c r="Z25" s="24"/>
      <c r="AA25" s="24"/>
      <c r="AB25" s="33"/>
      <c r="AC25" s="14"/>
      <c r="AD25" s="2">
        <v>10</v>
      </c>
      <c r="AE25" s="13"/>
      <c r="AF25" s="24"/>
      <c r="AG25" s="24"/>
      <c r="AH25" s="24"/>
      <c r="AI25" s="33"/>
      <c r="AJ25" s="14"/>
      <c r="AM25" s="3">
        <v>10</v>
      </c>
      <c r="AN25" s="15"/>
      <c r="AO25" s="35"/>
      <c r="AP25" s="35"/>
      <c r="AQ25" s="54"/>
      <c r="AR25" s="16"/>
      <c r="AS25" s="3"/>
      <c r="AT25" s="15"/>
      <c r="AU25" s="35"/>
      <c r="AV25" s="54"/>
      <c r="AW25" s="54"/>
      <c r="AX25" s="16"/>
      <c r="AY25" s="3"/>
      <c r="AZ25" s="15"/>
      <c r="BA25" s="35"/>
      <c r="BB25" s="54"/>
      <c r="BC25" s="54"/>
      <c r="BD25" s="16"/>
      <c r="BE25" s="3"/>
      <c r="BF25" s="15"/>
      <c r="BG25" s="35"/>
      <c r="BH25" s="54"/>
      <c r="BI25" s="54"/>
      <c r="BJ25" s="16"/>
      <c r="BK25" s="3"/>
      <c r="BL25" s="15"/>
      <c r="BM25" s="35"/>
      <c r="BN25" s="54"/>
      <c r="BO25" s="54"/>
      <c r="BP25" s="16"/>
    </row>
    <row r="26" spans="1:68" ht="19.899999999999999" customHeight="1" x14ac:dyDescent="0.25">
      <c r="A26" s="2"/>
      <c r="B26" s="2">
        <v>11</v>
      </c>
      <c r="C26" s="65"/>
      <c r="D26" s="66"/>
      <c r="E26" s="66"/>
      <c r="F26" s="66"/>
      <c r="G26" s="71"/>
      <c r="H26" s="69"/>
      <c r="I26" s="2">
        <v>11</v>
      </c>
      <c r="J26" s="13">
        <v>305</v>
      </c>
      <c r="K26" s="24">
        <v>750</v>
      </c>
      <c r="L26" s="67">
        <f>SUM(K26* $E6)</f>
        <v>300000</v>
      </c>
      <c r="M26" s="66" t="s">
        <v>46</v>
      </c>
      <c r="N26" s="87">
        <v>325</v>
      </c>
      <c r="O26" s="82">
        <v>3</v>
      </c>
      <c r="P26" s="2">
        <v>11</v>
      </c>
      <c r="Q26" s="13"/>
      <c r="R26" s="24"/>
      <c r="S26" s="24"/>
      <c r="T26" s="33"/>
      <c r="U26" s="105"/>
      <c r="V26" s="14"/>
      <c r="W26" s="2">
        <v>11</v>
      </c>
      <c r="X26" s="13"/>
      <c r="Y26" s="24"/>
      <c r="Z26" s="24"/>
      <c r="AA26" s="24"/>
      <c r="AB26" s="33"/>
      <c r="AC26" s="14"/>
      <c r="AD26" s="2">
        <v>11</v>
      </c>
      <c r="AE26" s="13"/>
      <c r="AF26" s="24"/>
      <c r="AG26" s="24"/>
      <c r="AH26" s="24"/>
      <c r="AI26" s="33"/>
      <c r="AJ26" s="14"/>
      <c r="AL26" s="190" t="s">
        <v>5</v>
      </c>
      <c r="AM26" s="191"/>
      <c r="AN26" s="57" t="s">
        <v>11</v>
      </c>
      <c r="AO26" s="25">
        <f>AVERAGE(AO16:AO25)</f>
        <v>500</v>
      </c>
      <c r="AP26" s="37" t="s">
        <v>11</v>
      </c>
      <c r="AQ26" s="37" t="s">
        <v>11</v>
      </c>
      <c r="AR26" s="58" t="s">
        <v>11</v>
      </c>
      <c r="AS26" s="40"/>
      <c r="AT26" s="57" t="s">
        <v>11</v>
      </c>
      <c r="AU26" s="25">
        <f>AVERAGE(AU16:AU25)</f>
        <v>725</v>
      </c>
      <c r="AV26" s="37" t="s">
        <v>11</v>
      </c>
      <c r="AW26" s="37" t="s">
        <v>11</v>
      </c>
      <c r="AX26" s="58" t="s">
        <v>11</v>
      </c>
      <c r="AY26" s="40"/>
      <c r="AZ26" s="57" t="s">
        <v>11</v>
      </c>
      <c r="BA26" s="25">
        <f>AVERAGE(BA16:BA25)</f>
        <v>925</v>
      </c>
      <c r="BB26" s="37" t="s">
        <v>11</v>
      </c>
      <c r="BC26" s="37" t="s">
        <v>11</v>
      </c>
      <c r="BD26" s="58" t="s">
        <v>11</v>
      </c>
      <c r="BE26" s="40"/>
      <c r="BF26" s="57" t="s">
        <v>11</v>
      </c>
      <c r="BG26" s="25" t="e">
        <f>AVERAGE(BG16:BG25)</f>
        <v>#DIV/0!</v>
      </c>
      <c r="BH26" s="37" t="s">
        <v>11</v>
      </c>
      <c r="BI26" s="37" t="s">
        <v>11</v>
      </c>
      <c r="BJ26" s="58" t="s">
        <v>11</v>
      </c>
      <c r="BK26" s="40"/>
      <c r="BL26" s="57" t="s">
        <v>11</v>
      </c>
      <c r="BM26" s="25" t="e">
        <f>AVERAGE(BM16:BM25)</f>
        <v>#DIV/0!</v>
      </c>
      <c r="BN26" s="37" t="s">
        <v>11</v>
      </c>
      <c r="BO26" s="37" t="s">
        <v>11</v>
      </c>
      <c r="BP26" s="58" t="s">
        <v>11</v>
      </c>
    </row>
    <row r="27" spans="1:68" ht="36" x14ac:dyDescent="0.25">
      <c r="A27" s="2"/>
      <c r="B27" s="2">
        <v>12</v>
      </c>
      <c r="C27" s="65"/>
      <c r="D27" s="66"/>
      <c r="E27" s="66"/>
      <c r="F27" s="66"/>
      <c r="G27" s="71"/>
      <c r="H27" s="69"/>
      <c r="I27" s="2">
        <v>12</v>
      </c>
      <c r="J27" s="13">
        <v>401</v>
      </c>
      <c r="K27" s="24">
        <v>725</v>
      </c>
      <c r="L27" s="67">
        <f>SUM(K27* $E6)</f>
        <v>290000</v>
      </c>
      <c r="M27" s="66" t="s">
        <v>46</v>
      </c>
      <c r="N27" s="87">
        <v>325</v>
      </c>
      <c r="O27" s="82">
        <v>4</v>
      </c>
      <c r="P27" s="2">
        <v>12</v>
      </c>
      <c r="Q27" s="13"/>
      <c r="R27" s="24"/>
      <c r="S27" s="24"/>
      <c r="T27" s="33"/>
      <c r="U27" s="105"/>
      <c r="V27" s="14"/>
      <c r="W27" s="2">
        <v>12</v>
      </c>
      <c r="X27" s="13"/>
      <c r="Y27" s="24"/>
      <c r="Z27" s="24"/>
      <c r="AA27" s="24"/>
      <c r="AB27" s="33"/>
      <c r="AC27" s="14"/>
      <c r="AD27" s="2">
        <v>12</v>
      </c>
      <c r="AE27" s="13"/>
      <c r="AF27" s="24"/>
      <c r="AG27" s="24"/>
      <c r="AH27" s="24"/>
      <c r="AI27" s="33"/>
      <c r="AJ27" s="14"/>
      <c r="AL27" s="192" t="s">
        <v>7</v>
      </c>
      <c r="AM27" s="193"/>
      <c r="AN27" s="109">
        <v>1</v>
      </c>
      <c r="AO27" s="37" t="s">
        <v>11</v>
      </c>
      <c r="AP27" s="37" t="s">
        <v>11</v>
      </c>
      <c r="AQ27" s="37" t="s">
        <v>11</v>
      </c>
      <c r="AR27" s="58" t="s">
        <v>11</v>
      </c>
      <c r="AS27" s="3"/>
      <c r="AT27" s="109">
        <v>3</v>
      </c>
      <c r="AU27" s="37" t="s">
        <v>11</v>
      </c>
      <c r="AV27" s="37" t="s">
        <v>11</v>
      </c>
      <c r="AW27" s="37" t="s">
        <v>11</v>
      </c>
      <c r="AX27" s="58" t="s">
        <v>11</v>
      </c>
      <c r="AY27" s="42"/>
      <c r="AZ27" s="109">
        <v>1</v>
      </c>
      <c r="BA27" s="37" t="s">
        <v>11</v>
      </c>
      <c r="BB27" s="37" t="s">
        <v>11</v>
      </c>
      <c r="BC27" s="37" t="s">
        <v>11</v>
      </c>
      <c r="BD27" s="58" t="s">
        <v>11</v>
      </c>
      <c r="BE27" s="42"/>
      <c r="BF27" s="109">
        <v>0</v>
      </c>
      <c r="BG27" s="37" t="s">
        <v>11</v>
      </c>
      <c r="BH27" s="37" t="s">
        <v>11</v>
      </c>
      <c r="BI27" s="37" t="s">
        <v>11</v>
      </c>
      <c r="BJ27" s="58" t="s">
        <v>11</v>
      </c>
      <c r="BK27" s="42"/>
      <c r="BL27" s="109">
        <v>0</v>
      </c>
      <c r="BM27" s="37" t="s">
        <v>11</v>
      </c>
      <c r="BN27" s="37" t="s">
        <v>11</v>
      </c>
      <c r="BO27" s="37" t="s">
        <v>11</v>
      </c>
      <c r="BP27" s="58" t="s">
        <v>11</v>
      </c>
    </row>
    <row r="28" spans="1:68" ht="36.700000000000003" thickBot="1" x14ac:dyDescent="0.3">
      <c r="A28" s="2"/>
      <c r="B28" s="2">
        <v>13</v>
      </c>
      <c r="C28" s="65"/>
      <c r="D28" s="66"/>
      <c r="E28" s="70"/>
      <c r="F28" s="66"/>
      <c r="G28" s="71"/>
      <c r="H28" s="69"/>
      <c r="I28" s="2">
        <v>13</v>
      </c>
      <c r="J28" s="13">
        <v>402</v>
      </c>
      <c r="K28" s="24">
        <v>725</v>
      </c>
      <c r="L28" s="67">
        <f>SUM(K28* $E6)</f>
        <v>290000</v>
      </c>
      <c r="M28" s="66" t="s">
        <v>45</v>
      </c>
      <c r="N28" s="87">
        <v>325</v>
      </c>
      <c r="O28" s="82">
        <v>4</v>
      </c>
      <c r="P28" s="2">
        <v>13</v>
      </c>
      <c r="Q28" s="13"/>
      <c r="R28" s="24"/>
      <c r="S28" s="24"/>
      <c r="T28" s="33"/>
      <c r="U28" s="105"/>
      <c r="V28" s="14"/>
      <c r="W28" s="2">
        <v>13</v>
      </c>
      <c r="X28" s="13"/>
      <c r="Y28" s="24"/>
      <c r="Z28" s="24"/>
      <c r="AA28" s="24"/>
      <c r="AB28" s="33"/>
      <c r="AC28" s="14"/>
      <c r="AD28" s="2">
        <v>13</v>
      </c>
      <c r="AE28" s="13"/>
      <c r="AF28" s="24"/>
      <c r="AG28" s="24"/>
      <c r="AH28" s="24"/>
      <c r="AI28" s="33"/>
      <c r="AJ28" s="14"/>
      <c r="AL28" s="194" t="s">
        <v>8</v>
      </c>
      <c r="AM28" s="195"/>
      <c r="AN28" s="17">
        <f>SUM(AN27/$E9)</f>
        <v>0.2</v>
      </c>
      <c r="AO28" s="59" t="s">
        <v>11</v>
      </c>
      <c r="AP28" s="59" t="s">
        <v>11</v>
      </c>
      <c r="AQ28" s="59" t="s">
        <v>11</v>
      </c>
      <c r="AR28" s="60" t="s">
        <v>11</v>
      </c>
      <c r="AS28" s="41"/>
      <c r="AT28" s="17">
        <f>SUM(AT27/$E9)</f>
        <v>0.6</v>
      </c>
      <c r="AU28" s="59" t="s">
        <v>11</v>
      </c>
      <c r="AV28" s="59" t="s">
        <v>11</v>
      </c>
      <c r="AW28" s="59" t="s">
        <v>11</v>
      </c>
      <c r="AX28" s="60" t="s">
        <v>11</v>
      </c>
      <c r="AY28" s="41"/>
      <c r="AZ28" s="17">
        <f>SUM(AZ27/$E9)</f>
        <v>0.2</v>
      </c>
      <c r="BA28" s="59" t="s">
        <v>11</v>
      </c>
      <c r="BB28" s="59" t="s">
        <v>11</v>
      </c>
      <c r="BC28" s="59" t="s">
        <v>11</v>
      </c>
      <c r="BD28" s="60" t="s">
        <v>11</v>
      </c>
      <c r="BE28" s="41"/>
      <c r="BF28" s="17">
        <f>SUM(BF27/$E9)</f>
        <v>0</v>
      </c>
      <c r="BG28" s="59" t="s">
        <v>11</v>
      </c>
      <c r="BH28" s="59" t="s">
        <v>11</v>
      </c>
      <c r="BI28" s="59" t="s">
        <v>11</v>
      </c>
      <c r="BJ28" s="60" t="s">
        <v>11</v>
      </c>
      <c r="BK28" s="41"/>
      <c r="BL28" s="17">
        <f>SUM(BL27/$E9)</f>
        <v>0</v>
      </c>
      <c r="BM28" s="59" t="s">
        <v>11</v>
      </c>
      <c r="BN28" s="59" t="s">
        <v>11</v>
      </c>
      <c r="BO28" s="59" t="s">
        <v>11</v>
      </c>
      <c r="BP28" s="60" t="s">
        <v>11</v>
      </c>
    </row>
    <row r="29" spans="1:68" ht="14.45" x14ac:dyDescent="0.3">
      <c r="A29" s="2"/>
      <c r="B29" s="2">
        <v>14</v>
      </c>
      <c r="C29" s="65"/>
      <c r="D29" s="66"/>
      <c r="E29" s="70"/>
      <c r="F29" s="66"/>
      <c r="G29" s="71"/>
      <c r="H29" s="69"/>
      <c r="I29" s="2">
        <v>14</v>
      </c>
      <c r="J29" s="13">
        <v>403</v>
      </c>
      <c r="K29" s="24">
        <v>725</v>
      </c>
      <c r="L29" s="67">
        <f>SUM(K29* $E6)</f>
        <v>290000</v>
      </c>
      <c r="M29" s="66" t="s">
        <v>45</v>
      </c>
      <c r="N29" s="87">
        <v>325</v>
      </c>
      <c r="O29" s="82">
        <v>4</v>
      </c>
      <c r="P29" s="2">
        <v>14</v>
      </c>
      <c r="Q29" s="13"/>
      <c r="R29" s="24"/>
      <c r="S29" s="24"/>
      <c r="T29" s="33"/>
      <c r="U29" s="105"/>
      <c r="V29" s="14"/>
      <c r="W29" s="2">
        <v>14</v>
      </c>
      <c r="X29" s="13"/>
      <c r="Y29" s="24"/>
      <c r="Z29" s="24"/>
      <c r="AA29" s="24"/>
      <c r="AB29" s="33"/>
      <c r="AC29" s="14"/>
      <c r="AD29" s="2">
        <v>14</v>
      </c>
      <c r="AE29" s="13"/>
      <c r="AF29" s="24"/>
      <c r="AG29" s="24"/>
      <c r="AH29" s="24"/>
      <c r="AI29" s="33"/>
      <c r="AJ29" s="14"/>
    </row>
    <row r="30" spans="1:68" ht="14.45" x14ac:dyDescent="0.3">
      <c r="A30" s="2"/>
      <c r="B30" s="2">
        <v>15</v>
      </c>
      <c r="C30" s="65"/>
      <c r="D30" s="66"/>
      <c r="E30" s="70"/>
      <c r="F30" s="66"/>
      <c r="G30" s="71"/>
      <c r="H30" s="69"/>
      <c r="I30" s="2">
        <v>15</v>
      </c>
      <c r="J30" s="13">
        <v>404</v>
      </c>
      <c r="K30" s="24">
        <v>725</v>
      </c>
      <c r="L30" s="67">
        <f>SUM(K30* $E6)</f>
        <v>290000</v>
      </c>
      <c r="M30" s="66" t="s">
        <v>46</v>
      </c>
      <c r="N30" s="87">
        <v>325</v>
      </c>
      <c r="O30" s="82">
        <v>4</v>
      </c>
      <c r="P30" s="2">
        <v>15</v>
      </c>
      <c r="Q30" s="13"/>
      <c r="R30" s="24"/>
      <c r="S30" s="24"/>
      <c r="T30" s="33"/>
      <c r="U30" s="105"/>
      <c r="V30" s="14"/>
      <c r="W30" s="2">
        <v>15</v>
      </c>
      <c r="X30" s="13"/>
      <c r="Y30" s="24"/>
      <c r="Z30" s="24"/>
      <c r="AA30" s="24"/>
      <c r="AB30" s="33"/>
      <c r="AC30" s="14"/>
      <c r="AD30" s="2">
        <v>15</v>
      </c>
      <c r="AE30" s="13"/>
      <c r="AF30" s="24"/>
      <c r="AG30" s="24"/>
      <c r="AH30" s="24"/>
      <c r="AI30" s="33"/>
      <c r="AJ30" s="14"/>
      <c r="AN30" s="151" t="s">
        <v>10</v>
      </c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</row>
    <row r="31" spans="1:68" ht="14.45" x14ac:dyDescent="0.3">
      <c r="A31" s="2"/>
      <c r="B31" s="2">
        <v>16</v>
      </c>
      <c r="C31" s="65"/>
      <c r="D31" s="66"/>
      <c r="E31" s="70"/>
      <c r="F31" s="66"/>
      <c r="G31" s="71"/>
      <c r="H31" s="69"/>
      <c r="I31" s="2">
        <v>16</v>
      </c>
      <c r="J31" s="13">
        <v>405</v>
      </c>
      <c r="K31" s="24">
        <v>725</v>
      </c>
      <c r="L31" s="67">
        <f>SUM(K31* $E6)</f>
        <v>290000</v>
      </c>
      <c r="M31" s="66" t="s">
        <v>46</v>
      </c>
      <c r="N31" s="87">
        <v>325</v>
      </c>
      <c r="O31" s="82">
        <v>4</v>
      </c>
      <c r="P31" s="2">
        <v>16</v>
      </c>
      <c r="Q31" s="13"/>
      <c r="R31" s="24"/>
      <c r="S31" s="24"/>
      <c r="T31" s="33"/>
      <c r="U31" s="105"/>
      <c r="V31" s="14"/>
      <c r="W31" s="2">
        <v>16</v>
      </c>
      <c r="X31" s="13"/>
      <c r="Y31" s="24"/>
      <c r="Z31" s="24"/>
      <c r="AA31" s="24"/>
      <c r="AB31" s="33"/>
      <c r="AC31" s="14"/>
      <c r="AD31" s="2">
        <v>16</v>
      </c>
      <c r="AE31" s="13"/>
      <c r="AF31" s="24"/>
      <c r="AG31" s="24"/>
      <c r="AH31" s="24"/>
      <c r="AI31" s="33"/>
      <c r="AJ31" s="14"/>
    </row>
    <row r="32" spans="1:68" x14ac:dyDescent="0.25">
      <c r="A32" s="2"/>
      <c r="B32" s="2">
        <v>17</v>
      </c>
      <c r="C32" s="65"/>
      <c r="D32" s="66"/>
      <c r="E32" s="70"/>
      <c r="F32" s="66"/>
      <c r="G32" s="71"/>
      <c r="H32" s="69"/>
      <c r="I32" s="2">
        <v>17</v>
      </c>
      <c r="J32" s="13">
        <v>406</v>
      </c>
      <c r="K32" s="24">
        <v>675</v>
      </c>
      <c r="L32" s="67">
        <f>SUM(K32* $E6)</f>
        <v>270000</v>
      </c>
      <c r="M32" s="66" t="s">
        <v>46</v>
      </c>
      <c r="N32" s="87">
        <v>325</v>
      </c>
      <c r="O32" s="82">
        <v>4</v>
      </c>
      <c r="P32" s="2">
        <v>17</v>
      </c>
      <c r="Q32" s="13"/>
      <c r="R32" s="24"/>
      <c r="S32" s="24"/>
      <c r="T32" s="33"/>
      <c r="U32" s="105"/>
      <c r="V32" s="14"/>
      <c r="W32" s="2">
        <v>17</v>
      </c>
      <c r="X32" s="13"/>
      <c r="Y32" s="24"/>
      <c r="Z32" s="24"/>
      <c r="AA32" s="24"/>
      <c r="AB32" s="33"/>
      <c r="AC32" s="14"/>
      <c r="AD32" s="2">
        <v>17</v>
      </c>
      <c r="AE32" s="13"/>
      <c r="AF32" s="24"/>
      <c r="AG32" s="24"/>
      <c r="AH32" s="24"/>
      <c r="AI32" s="33"/>
      <c r="AJ32" s="14"/>
      <c r="AN32" s="196" t="s">
        <v>41</v>
      </c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</row>
    <row r="33" spans="1:68" x14ac:dyDescent="0.25">
      <c r="A33" s="2"/>
      <c r="B33" s="2">
        <v>18</v>
      </c>
      <c r="C33" s="65"/>
      <c r="D33" s="66"/>
      <c r="E33" s="70"/>
      <c r="F33" s="66"/>
      <c r="G33" s="71"/>
      <c r="H33" s="69"/>
      <c r="I33" s="2">
        <v>18</v>
      </c>
      <c r="J33" s="13">
        <v>407</v>
      </c>
      <c r="K33" s="24">
        <v>675</v>
      </c>
      <c r="L33" s="67">
        <f>SUM(K33* $E6)</f>
        <v>270000</v>
      </c>
      <c r="M33" s="66" t="s">
        <v>46</v>
      </c>
      <c r="N33" s="87">
        <v>325</v>
      </c>
      <c r="O33" s="82">
        <v>4</v>
      </c>
      <c r="P33" s="2">
        <v>18</v>
      </c>
      <c r="Q33" s="13"/>
      <c r="R33" s="24"/>
      <c r="S33" s="24"/>
      <c r="T33" s="33"/>
      <c r="U33" s="105"/>
      <c r="V33" s="14"/>
      <c r="W33" s="2">
        <v>18</v>
      </c>
      <c r="X33" s="13"/>
      <c r="Y33" s="24"/>
      <c r="Z33" s="24"/>
      <c r="AA33" s="24"/>
      <c r="AB33" s="33"/>
      <c r="AC33" s="14"/>
      <c r="AD33" s="2">
        <v>18</v>
      </c>
      <c r="AE33" s="13"/>
      <c r="AF33" s="24"/>
      <c r="AG33" s="24"/>
      <c r="AH33" s="24"/>
      <c r="AI33" s="33"/>
      <c r="AJ33" s="14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</row>
    <row r="34" spans="1:68" ht="14.45" x14ac:dyDescent="0.3">
      <c r="A34" s="2"/>
      <c r="B34" s="2">
        <v>19</v>
      </c>
      <c r="C34" s="65"/>
      <c r="D34" s="66"/>
      <c r="E34" s="70"/>
      <c r="F34" s="66"/>
      <c r="G34" s="71"/>
      <c r="H34" s="69"/>
      <c r="I34" s="2">
        <v>19</v>
      </c>
      <c r="J34" s="13">
        <v>501</v>
      </c>
      <c r="K34" s="24">
        <v>675</v>
      </c>
      <c r="L34" s="67">
        <f>SUM(K34* $E6)</f>
        <v>270000</v>
      </c>
      <c r="M34" s="66" t="s">
        <v>45</v>
      </c>
      <c r="N34" s="87">
        <v>325</v>
      </c>
      <c r="O34" s="82">
        <v>5</v>
      </c>
      <c r="P34" s="2">
        <v>19</v>
      </c>
      <c r="Q34" s="13"/>
      <c r="R34" s="24"/>
      <c r="S34" s="24"/>
      <c r="T34" s="33"/>
      <c r="U34" s="105"/>
      <c r="V34" s="14"/>
      <c r="W34" s="2">
        <v>19</v>
      </c>
      <c r="X34" s="13"/>
      <c r="Y34" s="24"/>
      <c r="Z34" s="24"/>
      <c r="AA34" s="24"/>
      <c r="AB34" s="33"/>
      <c r="AC34" s="14"/>
      <c r="AD34" s="2">
        <v>19</v>
      </c>
      <c r="AE34" s="13"/>
      <c r="AF34" s="24"/>
      <c r="AG34" s="24"/>
      <c r="AH34" s="24"/>
      <c r="AI34" s="33"/>
      <c r="AJ34" s="14"/>
    </row>
    <row r="35" spans="1:68" ht="14.45" x14ac:dyDescent="0.3">
      <c r="A35" s="2"/>
      <c r="B35" s="2">
        <v>20</v>
      </c>
      <c r="C35" s="65"/>
      <c r="D35" s="66"/>
      <c r="E35" s="70"/>
      <c r="F35" s="66"/>
      <c r="G35" s="71"/>
      <c r="H35" s="69"/>
      <c r="I35" s="2">
        <v>20</v>
      </c>
      <c r="J35" s="13">
        <v>502</v>
      </c>
      <c r="K35" s="24">
        <v>675</v>
      </c>
      <c r="L35" s="67">
        <f>SUM(K35* $E6)</f>
        <v>270000</v>
      </c>
      <c r="M35" s="66" t="s">
        <v>45</v>
      </c>
      <c r="N35" s="87">
        <v>325</v>
      </c>
      <c r="O35" s="82">
        <v>5</v>
      </c>
      <c r="P35" s="2">
        <v>20</v>
      </c>
      <c r="Q35" s="13"/>
      <c r="R35" s="24"/>
      <c r="S35" s="24"/>
      <c r="T35" s="33"/>
      <c r="U35" s="105"/>
      <c r="V35" s="14"/>
      <c r="W35" s="2">
        <v>20</v>
      </c>
      <c r="X35" s="13"/>
      <c r="Y35" s="24"/>
      <c r="Z35" s="24"/>
      <c r="AA35" s="24"/>
      <c r="AB35" s="33"/>
      <c r="AC35" s="14"/>
      <c r="AD35" s="2">
        <v>20</v>
      </c>
      <c r="AE35" s="13"/>
      <c r="AF35" s="24"/>
      <c r="AG35" s="24"/>
      <c r="AH35" s="24"/>
      <c r="AI35" s="33"/>
      <c r="AJ35" s="14"/>
    </row>
    <row r="36" spans="1:68" ht="14.45" x14ac:dyDescent="0.3">
      <c r="A36" s="2"/>
      <c r="B36" s="2">
        <v>21</v>
      </c>
      <c r="C36" s="65"/>
      <c r="D36" s="66"/>
      <c r="E36" s="70"/>
      <c r="F36" s="66"/>
      <c r="G36" s="71"/>
      <c r="H36" s="69"/>
      <c r="I36" s="2">
        <v>21</v>
      </c>
      <c r="J36" s="13">
        <v>503</v>
      </c>
      <c r="K36" s="24">
        <v>700</v>
      </c>
      <c r="L36" s="67">
        <f>SUM(K36* $E6)</f>
        <v>280000</v>
      </c>
      <c r="M36" s="66" t="s">
        <v>46</v>
      </c>
      <c r="N36" s="87">
        <v>325</v>
      </c>
      <c r="O36" s="82">
        <v>5</v>
      </c>
      <c r="P36" s="2">
        <v>21</v>
      </c>
      <c r="Q36" s="13"/>
      <c r="R36" s="24"/>
      <c r="S36" s="24"/>
      <c r="T36" s="33"/>
      <c r="U36" s="105"/>
      <c r="V36" s="14"/>
      <c r="W36" s="2">
        <v>21</v>
      </c>
      <c r="X36" s="13"/>
      <c r="Y36" s="24"/>
      <c r="Z36" s="24"/>
      <c r="AA36" s="24"/>
      <c r="AB36" s="33"/>
      <c r="AC36" s="14"/>
      <c r="AD36" s="2">
        <v>21</v>
      </c>
      <c r="AE36" s="13"/>
      <c r="AF36" s="24"/>
      <c r="AG36" s="24"/>
      <c r="AH36" s="24"/>
      <c r="AI36" s="33"/>
      <c r="AJ36" s="14"/>
    </row>
    <row r="37" spans="1:68" ht="14.45" x14ac:dyDescent="0.3">
      <c r="A37" s="2"/>
      <c r="B37" s="2">
        <v>22</v>
      </c>
      <c r="C37" s="65"/>
      <c r="D37" s="66"/>
      <c r="E37" s="70"/>
      <c r="F37" s="66"/>
      <c r="G37" s="71"/>
      <c r="H37" s="69"/>
      <c r="I37" s="2">
        <v>22</v>
      </c>
      <c r="J37" s="13">
        <v>504</v>
      </c>
      <c r="K37" s="24">
        <v>750</v>
      </c>
      <c r="L37" s="67">
        <f>SUM(K37* $E6)</f>
        <v>300000</v>
      </c>
      <c r="M37" s="66" t="s">
        <v>46</v>
      </c>
      <c r="N37" s="87">
        <v>325</v>
      </c>
      <c r="O37" s="82">
        <v>5</v>
      </c>
      <c r="P37" s="2">
        <v>22</v>
      </c>
      <c r="Q37" s="13"/>
      <c r="R37" s="24"/>
      <c r="S37" s="24"/>
      <c r="T37" s="33"/>
      <c r="U37" s="105"/>
      <c r="V37" s="14"/>
      <c r="W37" s="2">
        <v>22</v>
      </c>
      <c r="X37" s="13"/>
      <c r="Y37" s="24"/>
      <c r="Z37" s="24"/>
      <c r="AA37" s="24"/>
      <c r="AB37" s="33"/>
      <c r="AC37" s="14"/>
      <c r="AD37" s="2">
        <v>22</v>
      </c>
      <c r="AE37" s="13"/>
      <c r="AF37" s="24"/>
      <c r="AG37" s="24"/>
      <c r="AH37" s="24"/>
      <c r="AI37" s="33"/>
      <c r="AJ37" s="14"/>
    </row>
    <row r="38" spans="1:68" ht="14.45" x14ac:dyDescent="0.3">
      <c r="A38" s="2"/>
      <c r="B38" s="2">
        <v>23</v>
      </c>
      <c r="C38" s="65"/>
      <c r="D38" s="66"/>
      <c r="E38" s="70"/>
      <c r="F38" s="66"/>
      <c r="G38" s="71"/>
      <c r="H38" s="69"/>
      <c r="I38" s="2">
        <v>23</v>
      </c>
      <c r="J38" s="13">
        <v>505</v>
      </c>
      <c r="K38" s="24">
        <v>775</v>
      </c>
      <c r="L38" s="67">
        <f>SUM(K38* $E6)</f>
        <v>310000</v>
      </c>
      <c r="M38" s="66" t="s">
        <v>46</v>
      </c>
      <c r="N38" s="87">
        <v>325</v>
      </c>
      <c r="O38" s="82">
        <v>5</v>
      </c>
      <c r="P38" s="2">
        <v>23</v>
      </c>
      <c r="Q38" s="13"/>
      <c r="R38" s="24"/>
      <c r="S38" s="24"/>
      <c r="T38" s="33"/>
      <c r="U38" s="105"/>
      <c r="V38" s="14"/>
      <c r="W38" s="2">
        <v>23</v>
      </c>
      <c r="X38" s="13"/>
      <c r="Y38" s="24"/>
      <c r="Z38" s="24"/>
      <c r="AA38" s="24"/>
      <c r="AB38" s="33"/>
      <c r="AC38" s="14"/>
      <c r="AD38" s="2">
        <v>23</v>
      </c>
      <c r="AE38" s="13"/>
      <c r="AF38" s="24"/>
      <c r="AG38" s="24"/>
      <c r="AH38" s="24"/>
      <c r="AI38" s="33"/>
      <c r="AJ38" s="14"/>
    </row>
    <row r="39" spans="1:68" ht="14.45" x14ac:dyDescent="0.3">
      <c r="A39" s="2"/>
      <c r="B39" s="2">
        <v>24</v>
      </c>
      <c r="C39" s="65"/>
      <c r="D39" s="66"/>
      <c r="E39" s="70"/>
      <c r="F39" s="66"/>
      <c r="G39" s="71"/>
      <c r="H39" s="69"/>
      <c r="I39" s="2">
        <v>24</v>
      </c>
      <c r="J39" s="13">
        <v>506</v>
      </c>
      <c r="K39" s="24">
        <v>775</v>
      </c>
      <c r="L39" s="67">
        <f>SUM(K39* $E6)</f>
        <v>310000</v>
      </c>
      <c r="M39" s="66" t="s">
        <v>46</v>
      </c>
      <c r="N39" s="87">
        <v>325</v>
      </c>
      <c r="O39" s="82">
        <v>5</v>
      </c>
      <c r="P39" s="2">
        <v>24</v>
      </c>
      <c r="Q39" s="13"/>
      <c r="R39" s="24"/>
      <c r="S39" s="24"/>
      <c r="T39" s="33"/>
      <c r="U39" s="105"/>
      <c r="V39" s="14"/>
      <c r="W39" s="2">
        <v>24</v>
      </c>
      <c r="X39" s="13"/>
      <c r="Y39" s="24"/>
      <c r="Z39" s="24"/>
      <c r="AA39" s="24"/>
      <c r="AB39" s="33"/>
      <c r="AC39" s="14"/>
      <c r="AD39" s="2">
        <v>24</v>
      </c>
      <c r="AE39" s="13"/>
      <c r="AF39" s="24"/>
      <c r="AG39" s="24"/>
      <c r="AH39" s="24"/>
      <c r="AI39" s="33"/>
      <c r="AJ39" s="14"/>
    </row>
    <row r="40" spans="1:68" x14ac:dyDescent="0.25">
      <c r="A40" s="2"/>
      <c r="B40" s="2">
        <v>25</v>
      </c>
      <c r="C40" s="65"/>
      <c r="D40" s="66"/>
      <c r="E40" s="70"/>
      <c r="F40" s="66"/>
      <c r="G40" s="71"/>
      <c r="H40" s="69"/>
      <c r="I40" s="2">
        <v>25</v>
      </c>
      <c r="J40" s="13">
        <v>507</v>
      </c>
      <c r="K40" s="24">
        <v>775</v>
      </c>
      <c r="L40" s="67">
        <f>SUM(K40* $E6)</f>
        <v>310000</v>
      </c>
      <c r="M40" s="66" t="s">
        <v>46</v>
      </c>
      <c r="N40" s="87">
        <v>325</v>
      </c>
      <c r="O40" s="82">
        <v>5</v>
      </c>
      <c r="P40" s="2">
        <v>25</v>
      </c>
      <c r="Q40" s="13"/>
      <c r="R40" s="24"/>
      <c r="S40" s="24"/>
      <c r="T40" s="33"/>
      <c r="U40" s="105"/>
      <c r="V40" s="14"/>
      <c r="W40" s="2">
        <v>25</v>
      </c>
      <c r="X40" s="13"/>
      <c r="Y40" s="24"/>
      <c r="Z40" s="24"/>
      <c r="AA40" s="24"/>
      <c r="AB40" s="33"/>
      <c r="AC40" s="14"/>
      <c r="AD40" s="2">
        <v>25</v>
      </c>
      <c r="AE40" s="13"/>
      <c r="AF40" s="24"/>
      <c r="AG40" s="24"/>
      <c r="AH40" s="24"/>
      <c r="AI40" s="33"/>
      <c r="AJ40" s="14"/>
    </row>
    <row r="41" spans="1:68" ht="43.85" customHeight="1" x14ac:dyDescent="0.25">
      <c r="A41" s="197" t="s">
        <v>5</v>
      </c>
      <c r="B41" s="198"/>
      <c r="C41" s="61" t="s">
        <v>11</v>
      </c>
      <c r="D41" s="72">
        <f>AVERAGE(D16:D40)</f>
        <v>497.6</v>
      </c>
      <c r="E41" s="26" t="s">
        <v>11</v>
      </c>
      <c r="F41" s="26" t="s">
        <v>11</v>
      </c>
      <c r="G41" s="26" t="s">
        <v>11</v>
      </c>
      <c r="H41" s="29" t="s">
        <v>11</v>
      </c>
      <c r="I41" s="38"/>
      <c r="J41" s="61" t="s">
        <v>11</v>
      </c>
      <c r="K41" s="25">
        <f>AVERAGE(K16:K40)</f>
        <v>709</v>
      </c>
      <c r="L41" s="26" t="s">
        <v>11</v>
      </c>
      <c r="M41" s="26" t="s">
        <v>11</v>
      </c>
      <c r="N41" s="26" t="s">
        <v>11</v>
      </c>
      <c r="O41" s="29" t="s">
        <v>11</v>
      </c>
      <c r="P41" s="38"/>
      <c r="Q41" s="61" t="s">
        <v>11</v>
      </c>
      <c r="R41" s="25">
        <f>AVERAGE(R16:R40)</f>
        <v>940</v>
      </c>
      <c r="S41" s="26" t="s">
        <v>11</v>
      </c>
      <c r="T41" s="26" t="s">
        <v>11</v>
      </c>
      <c r="U41" s="26" t="s">
        <v>11</v>
      </c>
      <c r="V41" s="29" t="s">
        <v>11</v>
      </c>
      <c r="W41" s="38"/>
      <c r="X41" s="61" t="s">
        <v>11</v>
      </c>
      <c r="Y41" s="25" t="e">
        <f>AVERAGE(Y16:Y40)</f>
        <v>#DIV/0!</v>
      </c>
      <c r="Z41" s="26" t="s">
        <v>11</v>
      </c>
      <c r="AA41" s="26" t="s">
        <v>11</v>
      </c>
      <c r="AB41" s="26" t="s">
        <v>11</v>
      </c>
      <c r="AC41" s="29" t="s">
        <v>11</v>
      </c>
      <c r="AD41" s="38"/>
      <c r="AE41" s="61" t="s">
        <v>11</v>
      </c>
      <c r="AF41" s="25" t="e">
        <f>AVERAGE(AF16:AF40)</f>
        <v>#DIV/0!</v>
      </c>
      <c r="AG41" s="26" t="s">
        <v>11</v>
      </c>
      <c r="AH41" s="26" t="s">
        <v>11</v>
      </c>
      <c r="AI41" s="26" t="s">
        <v>11</v>
      </c>
      <c r="AJ41" s="29" t="s">
        <v>11</v>
      </c>
    </row>
    <row r="42" spans="1:68" ht="36" x14ac:dyDescent="0.25">
      <c r="A42" s="199" t="s">
        <v>7</v>
      </c>
      <c r="B42" s="200"/>
      <c r="C42" s="109">
        <v>10</v>
      </c>
      <c r="D42" s="26" t="s">
        <v>11</v>
      </c>
      <c r="E42" s="26" t="s">
        <v>11</v>
      </c>
      <c r="F42" s="26" t="s">
        <v>11</v>
      </c>
      <c r="G42" s="26" t="s">
        <v>11</v>
      </c>
      <c r="H42" s="29" t="s">
        <v>11</v>
      </c>
      <c r="I42" s="2"/>
      <c r="J42" s="109">
        <v>25</v>
      </c>
      <c r="K42" s="26" t="s">
        <v>11</v>
      </c>
      <c r="L42" s="26" t="s">
        <v>11</v>
      </c>
      <c r="M42" s="26" t="s">
        <v>11</v>
      </c>
      <c r="N42" s="26" t="s">
        <v>11</v>
      </c>
      <c r="O42" s="29" t="s">
        <v>11</v>
      </c>
      <c r="P42" s="2"/>
      <c r="Q42" s="109">
        <v>10</v>
      </c>
      <c r="R42" s="26" t="s">
        <v>11</v>
      </c>
      <c r="S42" s="26" t="s">
        <v>11</v>
      </c>
      <c r="T42" s="26" t="s">
        <v>11</v>
      </c>
      <c r="U42" s="26" t="s">
        <v>11</v>
      </c>
      <c r="V42" s="29" t="s">
        <v>11</v>
      </c>
      <c r="W42" s="2"/>
      <c r="X42" s="109">
        <v>0</v>
      </c>
      <c r="Y42" s="26" t="s">
        <v>11</v>
      </c>
      <c r="Z42" s="26" t="s">
        <v>11</v>
      </c>
      <c r="AA42" s="26" t="s">
        <v>11</v>
      </c>
      <c r="AB42" s="26" t="s">
        <v>11</v>
      </c>
      <c r="AC42" s="29" t="s">
        <v>11</v>
      </c>
      <c r="AD42" s="2"/>
      <c r="AE42" s="109">
        <v>0</v>
      </c>
      <c r="AF42" s="26" t="s">
        <v>11</v>
      </c>
      <c r="AG42" s="26" t="s">
        <v>11</v>
      </c>
      <c r="AH42" s="26" t="s">
        <v>11</v>
      </c>
      <c r="AI42" s="26" t="s">
        <v>11</v>
      </c>
      <c r="AJ42" s="29" t="s">
        <v>11</v>
      </c>
    </row>
    <row r="43" spans="1:68" ht="36.700000000000003" thickBot="1" x14ac:dyDescent="0.3">
      <c r="A43" s="188" t="s">
        <v>8</v>
      </c>
      <c r="B43" s="189"/>
      <c r="C43" s="17">
        <f>SUM(C42/($E8-$E9))</f>
        <v>0.22222222222222221</v>
      </c>
      <c r="D43" s="55" t="s">
        <v>11</v>
      </c>
      <c r="E43" s="55" t="s">
        <v>11</v>
      </c>
      <c r="F43" s="55" t="s">
        <v>11</v>
      </c>
      <c r="G43" s="55" t="s">
        <v>11</v>
      </c>
      <c r="H43" s="56" t="s">
        <v>11</v>
      </c>
      <c r="I43" s="39"/>
      <c r="J43" s="17">
        <f>SUM(J42/($E8-$E9))</f>
        <v>0.55555555555555558</v>
      </c>
      <c r="K43" s="55" t="s">
        <v>11</v>
      </c>
      <c r="L43" s="55" t="s">
        <v>11</v>
      </c>
      <c r="M43" s="55" t="s">
        <v>11</v>
      </c>
      <c r="N43" s="55" t="s">
        <v>11</v>
      </c>
      <c r="O43" s="56" t="s">
        <v>11</v>
      </c>
      <c r="P43" s="39"/>
      <c r="Q43" s="17">
        <f>SUM(Q42/($E8-$E9))</f>
        <v>0.22222222222222221</v>
      </c>
      <c r="R43" s="55" t="s">
        <v>11</v>
      </c>
      <c r="S43" s="55" t="s">
        <v>11</v>
      </c>
      <c r="T43" s="55" t="s">
        <v>11</v>
      </c>
      <c r="U43" s="55" t="s">
        <v>11</v>
      </c>
      <c r="V43" s="56" t="s">
        <v>11</v>
      </c>
      <c r="W43" s="39"/>
      <c r="X43" s="17">
        <f>SUM(X42/($E8-$E9))</f>
        <v>0</v>
      </c>
      <c r="Y43" s="55" t="s">
        <v>11</v>
      </c>
      <c r="Z43" s="55" t="s">
        <v>11</v>
      </c>
      <c r="AA43" s="55" t="s">
        <v>11</v>
      </c>
      <c r="AB43" s="55" t="s">
        <v>11</v>
      </c>
      <c r="AC43" s="56" t="s">
        <v>11</v>
      </c>
      <c r="AD43" s="39"/>
      <c r="AE43" s="17">
        <f>SUM(AE42/($E8-$E9))</f>
        <v>0</v>
      </c>
      <c r="AF43" s="55" t="s">
        <v>11</v>
      </c>
      <c r="AG43" s="55" t="s">
        <v>11</v>
      </c>
      <c r="AH43" s="55" t="s">
        <v>11</v>
      </c>
      <c r="AI43" s="55" t="s">
        <v>11</v>
      </c>
      <c r="AJ43" s="56" t="s">
        <v>11</v>
      </c>
    </row>
    <row r="46" spans="1:68" x14ac:dyDescent="0.25">
      <c r="B46" s="78"/>
      <c r="C46" s="150" t="s">
        <v>10</v>
      </c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79"/>
      <c r="AH46" s="79"/>
      <c r="AI46" s="79"/>
      <c r="AJ46" s="79"/>
    </row>
  </sheetData>
  <sheetProtection password="EF29" sheet="1" objects="1" scenarios="1" formatCells="0" formatColumns="0" formatRows="0" insertColumns="0" insertRows="0" insertHyperlinks="0" deleteColumns="0" deleteRows="0" selectLockedCells="1" sort="0" autoFilter="0" pivotTables="0"/>
  <mergeCells count="27">
    <mergeCell ref="M2:O2"/>
    <mergeCell ref="B8:D8"/>
    <mergeCell ref="C9:D9"/>
    <mergeCell ref="C11:AF11"/>
    <mergeCell ref="A43:B43"/>
    <mergeCell ref="AL26:AM26"/>
    <mergeCell ref="AL27:AM27"/>
    <mergeCell ref="AL28:AM28"/>
    <mergeCell ref="AN32:BP33"/>
    <mergeCell ref="A41:B41"/>
    <mergeCell ref="A42:B42"/>
    <mergeCell ref="L1:S1"/>
    <mergeCell ref="L9:S9"/>
    <mergeCell ref="C46:AF46"/>
    <mergeCell ref="AN30:BP30"/>
    <mergeCell ref="AN11:BP11"/>
    <mergeCell ref="P2:R2"/>
    <mergeCell ref="C13:AF13"/>
    <mergeCell ref="AN13:BP13"/>
    <mergeCell ref="B1:D1"/>
    <mergeCell ref="B3:D3"/>
    <mergeCell ref="E1:I1"/>
    <mergeCell ref="E2:I2"/>
    <mergeCell ref="E3:I3"/>
    <mergeCell ref="E4:I4"/>
    <mergeCell ref="E5:I5"/>
    <mergeCell ref="E6:I6"/>
  </mergeCells>
  <pageMargins left="0.7" right="0.7" top="0.75" bottom="0.75" header="0.3" footer="0.3"/>
  <pageSetup scale="66" orientation="landscape" r:id="rId1"/>
  <ignoredErrors>
    <ignoredError sqref="S5:S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unit details</vt:lpstr>
      <vt:lpstr>features + amenities</vt:lpstr>
      <vt:lpstr>unit details - EXAMPLE</vt:lpstr>
    </vt:vector>
  </TitlesOfParts>
  <Company>City of Chicago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breems</dc:creator>
  <cp:lastModifiedBy>Administrator</cp:lastModifiedBy>
  <cp:lastPrinted>2016-09-12T17:17:04Z</cp:lastPrinted>
  <dcterms:created xsi:type="dcterms:W3CDTF">2016-06-14T19:30:07Z</dcterms:created>
  <dcterms:modified xsi:type="dcterms:W3CDTF">2017-10-31T20:05:38Z</dcterms:modified>
</cp:coreProperties>
</file>